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6bc5c6b1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overview" sheetId="1" r:id="R3e62eeaed6e048d9"/>
    <x:sheet xmlns:r="http://schemas.openxmlformats.org/officeDocument/2006/relationships" name="Investment detail" sheetId="2" r:id="R6409918769454440"/>
    <x:sheet xmlns:r="http://schemas.openxmlformats.org/officeDocument/2006/relationships" name="Monthly cash flow" sheetId="3" r:id="R463c21ec92dd44ca"/>
    <x:sheet xmlns:r="http://schemas.openxmlformats.org/officeDocument/2006/relationships" name="Readiness checklist" sheetId="4" r:id="R28c34e83be1b4516"/>
    <x:sheet xmlns:r="http://schemas.openxmlformats.org/officeDocument/2006/relationships" name="Quote comparison" sheetId="5" r:id="Ra10df197bcda42b7"/>
    <x:sheet xmlns:r="http://schemas.openxmlformats.org/officeDocument/2006/relationships" name="Risk register" sheetId="6" r:id="Rba92fb904eaa47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;(#,##0.0);&quot;—&quot;"/>
    <x:numFmt numFmtId="201" formatCode="0"/>
    <x:numFmt numFmtId="202" formatCode="0.0%"/>
    <x:numFmt numFmtId="203" formatCode="yyyy-mm-dd"/>
  </x:numFmts>
  <x:fonts count="11">
    <x:font>
      <x:sz val="11"/>
      <x:name val="Carlito"/>
    </x:font>
    <x:font>
      <x:sz val="11"/>
      <x:color rgb="FF253C4C"/>
      <x:name val="Arial"/>
    </x:font>
    <x:font>
      <x:b/>
      <x:sz val="17"/>
      <x:color rgb="FF193448"/>
      <x:name val="Arial"/>
    </x:font>
    <x:font>
      <x:sz val="10"/>
      <x:color rgb="FF657784"/>
      <x:name val="Arial"/>
    </x:font>
    <x:font>
      <x:b/>
      <x:sz val="11"/>
      <x:color rgb="FFFFFFFF"/>
      <x:name val="Arial"/>
    </x:font>
    <x:font>
      <x:sz val="11"/>
      <x:color rgb="FF237047"/>
      <x:name val="Arial"/>
    </x:font>
    <x:font>
      <x:sz val="11"/>
      <x:color rgb="FF193448"/>
      <x:name val="Arial"/>
    </x:font>
    <x:font>
      <x:sz val="11"/>
      <x:color rgb="FF202020"/>
      <x:name val="Arial"/>
    </x:font>
    <x:font>
      <x:sz val="11"/>
      <x:color rgb="FF1757B8"/>
      <x:name val="Arial"/>
    </x:font>
    <x:font>
      <x:b/>
      <x:sz val="11"/>
      <x:color rgb="FF253C4C"/>
      <x:name val="Arial"/>
    </x:font>
    <x:font>
      <x:b/>
      <x:sz val="11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448"/>
      </x:patternFill>
    </x:fill>
    <x:fill>
      <x:patternFill patternType="solid">
        <x:fgColor rgb="FFF1F5F7"/>
      </x:patternFill>
    </x:fill>
    <x:fill>
      <x:patternFill patternType="solid">
        <x:fgColor rgb="FFFFF4D8"/>
      </x:patternFill>
    </x:fill>
  </x:fills>
  <x:borders count="2">
    <x:border/>
    <x:border>
      <x:bottom style="thin">
        <x:color rgb="FF296B70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200" fontId="10" fillId="3" borderId="0" xfId="0" applyNumberFormat="1" applyFont="1" applyFill="1" applyBorder="1" applyAlignment="1">
      <x:alignment vertical="center"/>
    </x:xf>
    <x:xf numFmtId="203" fontId="8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8" fillId="4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200" fontId="10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A53232"/>
      </x:font>
      <x:fill>
        <x:patternFill patternType="solid">
          <x:bgColor rgb="FFFC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9df498add450e" /><Relationship Type="http://schemas.openxmlformats.org/officeDocument/2006/relationships/theme" Target="/xl/theme/theme1.xml" Id="Rfc77d64812ba4fc9" /><Relationship Type="http://schemas.openxmlformats.org/officeDocument/2006/relationships/sharedStrings" Target="/xl/sharedStrings.xml" Id="Rd61372ed4fb1457e" /><Relationship Type="http://schemas.openxmlformats.org/officeDocument/2006/relationships/worksheet" Target="/xl/worksheets/sheet1.xml" Id="R3e62eeaed6e048d9" /><Relationship Type="http://schemas.openxmlformats.org/officeDocument/2006/relationships/worksheet" Target="/xl/worksheets/sheet2.xml" Id="R6409918769454440" /><Relationship Type="http://schemas.openxmlformats.org/officeDocument/2006/relationships/worksheet" Target="/xl/worksheets/sheet3.xml" Id="R463c21ec92dd44ca" /><Relationship Type="http://schemas.openxmlformats.org/officeDocument/2006/relationships/worksheet" Target="/xl/worksheets/sheet4.xml" Id="R28c34e83be1b4516" /><Relationship Type="http://schemas.openxmlformats.org/officeDocument/2006/relationships/worksheet" Target="/xl/worksheets/sheet5.xml" Id="Ra10df197bcda42b7" /><Relationship Type="http://schemas.openxmlformats.org/officeDocument/2006/relationships/worksheet" Target="/xl/worksheets/sheet6.xml" Id="Rba92fb904eaa47e9" /></Relationships>
</file>

<file path=xl/tables/table1.xml><?xml version="1.0" encoding="utf-8"?>
<x:table xmlns:x="http://schemas.openxmlformats.org/spreadsheetml/2006/main" id="1" name="T1" displayName="T1" ref="A6:C13" headerRowCount="1" totalsRowCount="0" totalsRowShown="0">
  <x:autoFilter ref="A6:C13"/>
  <x:tableColumns count="3">
    <x:tableColumn id="1" name="Management measure"/>
    <x:tableColumn id="2" name="Amount / status"/>
    <x:tableColumn id="3" name="Interpretation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T2" displayName="T2" ref="A6:J29" headerRowCount="1" totalsRowCount="0" totalsRowShown="0">
  <x:autoFilter ref="A6:J29"/>
  <x:tableColumns count="10">
    <x:tableColumn id="1" name="ID"/>
    <x:tableColumn id="2" name="Category"/>
    <x:tableColumn id="3" name="Work package"/>
    <x:tableColumn id="4" name="Scope and checks"/>
    <x:tableColumn id="5" name="Quantity"/>
    <x:tableColumn id="6" name="Cash unit price&#10;CNY 10,000"/>
    <x:tableColumn id="7" name="Cash amount&#10;CNY 10,000"/>
    <x:tableColumn id="8" name="Payment month&#10;1–18"/>
    <x:tableColumn id="9" name="Contingency base&#10;1 yes / 0 no"/>
    <x:tableColumn id="10" name="Quote basis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T3" displayName="T3" ref="A6:L42" headerRowCount="1" totalsRowCount="0" totalsRowShown="0">
  <x:autoFilter ref="A6:L42"/>
  <x:tableColumns count="12">
    <x:tableColumn id="1" name="ID"/>
    <x:tableColumn id="2" name="Stage"/>
    <x:tableColumn id="3" name="Check item"/>
    <x:tableColumn id="4" name="Question to answer"/>
    <x:tableColumn id="5" name="Required documents"/>
    <x:tableColumn id="6" name="Suggested accountable role"/>
    <x:tableColumn id="7" name="Due milestone"/>
    <x:tableColumn id="8" name="Closeout criterion"/>
    <x:tableColumn id="9" name="Status"/>
    <x:tableColumn id="10" name="Evidence / reason not applicable"/>
    <x:tableColumn id="11" name="Reviewer"/>
    <x:tableColumn id="12" name="Next action"/>
  </x:tableColumns>
  <x:tableStyleInfo name="TableStyleLight1" showFirstColumn="0" showLastColumn="0" showRowStripes="0" showColumnStripes="0"/>
</x:table>
</file>

<file path=xl/tables/table4.xml><?xml version="1.0" encoding="utf-8"?>
<x:table xmlns:x="http://schemas.openxmlformats.org/spreadsheetml/2006/main" id="4" name="T4" displayName="T4" ref="A6:I15" headerRowCount="1" totalsRowCount="0" totalsRowShown="0">
  <x:autoFilter ref="A6:I15"/>
  <x:tableColumns count="9">
    <x:tableColumn id="1" name="Work package"/>
    <x:tableColumn id="2" name="Supplier name"/>
    <x:tableColumn id="3" name="Quote date"/>
    <x:tableColumn id="4" name="Original quote"/>
    <x:tableColumn id="5" name="Missing scope"/>
    <x:tableColumn id="6" name="Transport / installation additions"/>
    <x:tableColumn id="7" name="Comparable total"/>
    <x:tableColumn id="8" name="Key terms status"/>
    <x:tableColumn id="9" name="Exclusions and evidence"/>
  </x:tableColumns>
  <x:tableStyleInfo name="TableStyleLight1" showFirstColumn="0" showLastColumn="0" showRowStripes="0" showColumnStripes="0"/>
</x:table>
</file>

<file path=xl/tables/table5.xml><?xml version="1.0" encoding="utf-8"?>
<x:table xmlns:x="http://schemas.openxmlformats.org/spreadsheetml/2006/main" id="5" name="T5" displayName="T5" ref="A6:J18" headerRowCount="1" totalsRowCount="0" totalsRowShown="0">
  <x:autoFilter ref="A6:J18"/>
  <x:tableColumns count="10">
    <x:tableColumn id="1" name="ID"/>
    <x:tableColumn id="2" name="Risk"/>
    <x:tableColumn id="3" name="Trigger"/>
    <x:tableColumn id="4" name="Response"/>
    <x:tableColumn id="5" name="Accountable role"/>
    <x:tableColumn id="6" name="Due milestone"/>
    <x:tableColumn id="7" name="Cost impact&#10;CNY 10,000"/>
    <x:tableColumn id="8" name="Delay impact&#10;months"/>
    <x:tableColumn id="9" name="Status"/>
    <x:tableColumn id="10" name="Evidence and review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1011dbbd414d0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dc2fd926db440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ba402d8807e4d9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0f83dc3b15941b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acc21ae9e484867" /></Relationships>
</file>

<file path=xl/worksheets/sheet1.xml><?xml version="1.0" encoding="utf-8"?>
<x:worksheet xmlns:x="http://schemas.openxmlformats.org/spreadsheetml/2006/main">
  <x:sheetPr>
    <x:tabColor rgb="FF193448"/>
  </x:sheetPr>
  <x:sheetViews>
    <x:sheetView showGridLines="0" workbookViewId="0"/>
  </x:sheetViews>
  <x:sheetFormatPr defaultRowHeight="15"/>
  <x:cols>
    <x:col min="1" max="1" width="38.02000045776367" hidden="0" customWidth="1"/>
    <x:col min="2" max="2" width="20.979999542236328" hidden="0" customWidth="1"/>
    <x:col min="3" max="3" width="56.380001068115234" hidden="0" customWidth="1"/>
    <x:col min="4" max="4" width="20.979999542236328" hidden="0" customWidth="1"/>
    <x:col min="5" max="5" width="20.979999542236328" hidden="0" customWidth="1"/>
  </x:cols>
  <x:sheetData>
    <x:row r="1" ht="25" customHeight="1">
      <x:c r="A1" s="10"/>
      <x:c r="B1" s="10"/>
      <x:c r="C1" s="10"/>
      <x:c r="D1" s="2"/>
      <x:c r="E1" s="2"/>
    </x:row>
    <x:row r="2" ht="44" customHeight="1">
      <x:c r="A2" s="41" t="str">
        <x:v>China factory budget and funding plan</x:v>
      </x:c>
      <x:c r="B2" s="10"/>
      <x:c r="C2" s="10"/>
      <x:c r="D2" s="2"/>
      <x:c r="E2" s="2"/>
    </x:row>
    <x:row r="3" ht="25" customHeight="1">
      <x:c r="A3" s="42"/>
      <x:c r="B3" s="42"/>
      <x:c r="C3" s="42"/>
      <x:c r="D3" s="4"/>
      <x:c r="E3" s="4"/>
    </x:row>
    <x:row r="4" ht="44" customHeight="1">
      <x:c r="A4" s="43" t="str">
        <x:v>CNY 10,000. All amounts are teaching assumptions, not market prices, quotations or approved investment. Version: 2026-09-18.</x:v>
      </x:c>
      <x:c r="B4" s="10"/>
      <x:c r="C4" s="10"/>
      <x:c r="D4" s="2"/>
      <x:c r="E4" s="2"/>
    </x:row>
    <x:row r="5" ht="25" customHeight="1">
      <x:c r="A5" s="10"/>
      <x:c r="B5" s="10"/>
      <x:c r="C5" s="10"/>
      <x:c r="D5" s="2"/>
      <x:c r="E5" s="2"/>
    </x:row>
    <x:row r="6" ht="65" customHeight="1">
      <x:c r="A6" s="9" t="str">
        <x:v>Management measure</x:v>
      </x:c>
      <x:c r="B6" s="9" t="str">
        <x:v>Amount / status</x:v>
      </x:c>
      <x:c r="C6" s="9" t="str">
        <x:v>Interpretation</x:v>
      </x:c>
      <x:c r="D6" s="2"/>
      <x:c r="E6" s="2"/>
    </x:row>
    <x:row r="7" ht="52" customHeight="1">
      <x:c r="A7" s="10" t="str">
        <x:v>One-time investment</x:v>
      </x:c>
      <x:c r="B7" s="16" t="n">
        <x:f>'Investment detail'!G31</x:f>
        <x:v>465</x:v>
      </x:c>
      <x:c r="C7" s="10" t="str">
        <x:v>Includes deposits and startup costs; not all items are fixed assets</x:v>
      </x:c>
      <x:c r="D7" s="2"/>
      <x:c r="E7" s="2"/>
    </x:row>
    <x:row r="8" ht="52" customHeight="1">
      <x:c r="A8" s="11" t="str">
        <x:v>Contingency</x:v>
      </x:c>
      <x:c r="B8" s="17" t="n">
        <x:f>'Investment detail'!G34</x:f>
        <x:v>40.5</x:v>
      </x:c>
      <x:c r="C8" s="11" t="str">
        <x:v>Applied only to packages marked as part of the contingency base</x:v>
      </x:c>
      <x:c r="D8" s="2"/>
      <x:c r="E8" s="2"/>
    </x:row>
    <x:row r="9" ht="52" customHeight="1">
      <x:c r="A9" s="10" t="str">
        <x:v>Initial working capital</x:v>
      </x:c>
      <x:c r="B9" s="16" t="n">
        <x:f>'Investment detail'!G35</x:f>
        <x:v>100</x:v>
      </x:c>
      <x:c r="C9" s="10" t="str">
        <x:v>Envelope assumption; do not add it again as cash expenditure</x:v>
      </x:c>
      <x:c r="D9" s="2"/>
      <x:c r="E9" s="2"/>
    </x:row>
    <x:row r="10" ht="52" customHeight="1">
      <x:c r="A10" s="11" t="str">
        <x:v>Minimum cash reserve</x:v>
      </x:c>
      <x:c r="B10" s="17" t="n">
        <x:f>'Investment detail'!G36</x:f>
        <x:v>40</x:v>
      </x:c>
      <x:c r="C10" s="11" t="str">
        <x:v>Used to identify liquidity shortfalls, not a payment</x:v>
      </x:c>
      <x:c r="D10" s="2"/>
      <x:c r="E10" s="2"/>
    </x:row>
    <x:row r="11" ht="52" customHeight="1">
      <x:c r="A11" s="10" t="str">
        <x:v>Simplified funding envelope</x:v>
      </x:c>
      <x:c r="B11" s="16" t="n">
        <x:f>'Investment detail'!G37</x:f>
        <x:v>645.5</x:v>
      </x:c>
      <x:c r="C11" s="10" t="str">
        <x:v>Investment plus contingency, working capital and reserve</x:v>
      </x:c>
      <x:c r="D11" s="2"/>
      <x:c r="E11" s="2"/>
    </x:row>
    <x:row r="12" ht="52" customHeight="1">
      <x:c r="A12" s="11" t="str">
        <x:v>Lowest cash balance</x:v>
      </x:c>
      <x:c r="B12" s="17" t="n">
        <x:f>'Monthly cash flow'!B29</x:f>
        <x:v>-51</x:v>
      </x:c>
      <x:c r="C12" s="11" t="str">
        <x:v>Rolls forward over the 18-month receipts and payments schedule</x:v>
      </x:c>
      <x:c r="D12" s="2"/>
      <x:c r="E12" s="2"/>
    </x:row>
    <x:row r="13" ht="52" customHeight="1">
      <x:c r="A13" s="10" t="str">
        <x:v>Maximum additional funding</x:v>
      </x:c>
      <x:c r="B13" s="16" t="n">
        <x:f>'Monthly cash flow'!B30</x:f>
        <x:v>91</x:v>
      </x:c>
      <x:c r="C13" s="10" t="str">
        <x:v>Cumulative funding to maintain minimum cash; do not sum monthly gaps</x:v>
      </x:c>
      <x:c r="D13" s="2"/>
      <x:c r="E13" s="2"/>
    </x:row>
    <x:row r="14" ht="52" customHeight="1">
      <x:c r="A14" s="10"/>
      <x:c r="B14" s="10"/>
      <x:c r="C14" s="10"/>
      <x:c r="D14" s="2"/>
      <x:c r="E14" s="2"/>
    </x:row>
    <x:row r="15" ht="52" customHeight="1">
      <x:c r="A15" s="10"/>
      <x:c r="B15" s="10"/>
      <x:c r="C15" s="10"/>
      <x:c r="D15" s="2"/>
      <x:c r="E15" s="2"/>
    </x:row>
    <x:row r="16" ht="52" customHeight="1">
      <x:c r="A16" s="43" t="str">
        <x:v>How to use</x:v>
      </x:c>
      <x:c r="B16" s="10"/>
      <x:c r="C16" s="10"/>
      <x:c r="D16" s="2"/>
      <x:c r="E16" s="2"/>
    </x:row>
    <x:row r="17" ht="52" customHeight="1">
      <x:c r="A17" s="10"/>
      <x:c r="B17" s="10"/>
      <x:c r="C17" s="10"/>
      <x:c r="D17" s="2"/>
      <x:c r="E17" s="2"/>
    </x:row>
    <x:row r="18" ht="52" customHeight="1">
      <x:c r="A18" s="10" t="str">
        <x:v>01</x:v>
      </x:c>
      <x:c r="B18" s="10" t="str">
        <x:v>Confirm scope</x:v>
      </x:c>
      <x:c r="C18" s="10" t="str">
        <x:v>Record process, site, tax and delivery evidence in Readiness checklist.</x:v>
      </x:c>
      <x:c r="D18" s="2"/>
      <x:c r="E18" s="2"/>
    </x:row>
    <x:row r="19" ht="52" customHeight="1">
      <x:c r="A19" s="10" t="str">
        <x:v>02</x:v>
      </x:c>
      <x:c r="B19" s="10" t="str">
        <x:v>Replace example amounts</x:v>
      </x:c>
      <x:c r="C19" s="10" t="str">
        <x:v>Update quantities, cash unit prices, payment months and supporting quotations.</x:v>
      </x:c>
      <x:c r="D19" s="2"/>
      <x:c r="E19" s="2"/>
    </x:row>
    <x:row r="20" ht="52" customHeight="1">
      <x:c r="A20" s="10" t="str">
        <x:v>03</x:v>
      </x:c>
      <x:c r="B20" s="10" t="str">
        <x:v>Schedule funding</x:v>
      </x:c>
      <x:c r="C20" s="10" t="str">
        <x:v>Enter substantiated funding and expected receipts/payments. Do not treat uncertain borrowing as received.</x:v>
      </x:c>
      <x:c r="D20" s="2"/>
      <x:c r="E20" s="2"/>
    </x:row>
    <x:row r="21" ht="52" customHeight="1">
      <x:c r="A21" s="10" t="str">
        <x:v>04</x:v>
      </x:c>
      <x:c r="B21" s="10" t="str">
        <x:v>Compare and approve</x:v>
      </x:c>
      <x:c r="C21" s="10" t="str">
        <x:v>Review quote scope and risks before approving the budget with conditions.</x:v>
      </x:c>
      <x:c r="D21" s="2"/>
      <x:c r="E21" s="2"/>
    </x:row>
    <x:row r="22" ht="52" customHeight="1">
      <x:c r="A22" s="10"/>
      <x:c r="B22" s="10"/>
      <x:c r="C22" s="10"/>
      <x:c r="D22" s="2"/>
      <x:c r="E22" s="2"/>
    </x:row>
    <x:row r="23" ht="52" customHeight="1">
      <x:c r="A23" s="10"/>
      <x:c r="B23" s="10"/>
      <x:c r="C23" s="10"/>
      <x:c r="D23" s="2"/>
      <x:c r="E23" s="2"/>
    </x:row>
    <x:row r="24" ht="44" customHeight="1">
      <x:c r="A24" s="43" t="str">
        <x:v>Yellow fields are editable; blue = inputs; black = calculations; green = cross-sheet links.</x:v>
      </x:c>
      <x:c r="B24" s="10"/>
      <x:c r="C24" s="10"/>
      <x:c r="D24" s="2"/>
      <x:c r="E24" s="2"/>
    </x:row>
    <x:row r="25" ht="52" customHeight="1">
      <x:c r="A25" s="10"/>
      <x:c r="B25" s="10"/>
      <x:c r="C25" s="10"/>
      <x:c r="D25" s="2"/>
      <x:c r="E25" s="2"/>
    </x:row>
    <x:row r="26" ht="52" customHeight="1">
      <x:c r="A26" s="10"/>
      <x:c r="B26" s="10"/>
      <x:c r="C26" s="10"/>
      <x:c r="D26" s="2"/>
      <x:c r="E26" s="2"/>
    </x:row>
    <x:row r="27" ht="52" customHeight="1">
      <x:c r="A27" s="10"/>
      <x:c r="B27" s="10"/>
      <x:c r="C27" s="10"/>
      <x:c r="D27" s="2"/>
      <x:c r="E27" s="2"/>
    </x:row>
    <x:row r="28" ht="52" customHeight="1">
      <x:c r="A28" s="10"/>
      <x:c r="B28" s="10"/>
      <x:c r="C28" s="10"/>
      <x:c r="D28" s="2"/>
      <x:c r="E28" s="2"/>
    </x:row>
    <x:row r="29" ht="52" customHeight="1">
      <x:c r="A29" s="10"/>
      <x:c r="B29" s="10"/>
      <x:c r="C29" s="10"/>
      <x:c r="D29" s="2"/>
      <x:c r="E29" s="2"/>
    </x:row>
    <x:row r="30" ht="52" customHeight="1">
      <x:c r="A30" s="10"/>
      <x:c r="B30" s="10"/>
      <x:c r="C30" s="10"/>
      <x:c r="D30" s="2"/>
      <x:c r="E30" s="2"/>
    </x:row>
    <x:row r="31" ht="52" customHeight="1">
      <x:c r="A31" s="10"/>
      <x:c r="B31" s="10"/>
      <x:c r="C31" s="10"/>
      <x:c r="D31" s="2"/>
      <x:c r="E31" s="2"/>
    </x:row>
    <x:row r="32" ht="52" customHeight="1">
      <x:c r="A32" s="10"/>
      <x:c r="B32" s="10"/>
      <x:c r="C32" s="10"/>
      <x:c r="D32" s="2"/>
      <x:c r="E32" s="2"/>
    </x:row>
    <x:row r="33" ht="52" customHeight="1">
      <x:c r="A33" s="10"/>
      <x:c r="B33" s="10"/>
      <x:c r="C33" s="10"/>
      <x:c r="D33" s="2"/>
      <x:c r="E33" s="2"/>
    </x:row>
    <x:row r="34" ht="52" customHeight="1">
      <x:c r="A34" s="10"/>
      <x:c r="B34" s="10"/>
      <x:c r="C34" s="10"/>
      <x:c r="D34" s="2"/>
      <x:c r="E34" s="2"/>
    </x:row>
    <x:row r="35" ht="52" customHeight="1">
      <x:c r="A35" s="10"/>
      <x:c r="B35" s="10"/>
      <x:c r="C35" s="10"/>
      <x:c r="D35" s="2"/>
      <x:c r="E35" s="2"/>
    </x:row>
    <x:row r="36" ht="52" customHeight="1">
      <x:c r="A36" s="44"/>
      <x:c r="B36" s="44"/>
      <x:c r="C36" s="44"/>
    </x:row>
    <x:row r="37" ht="52" customHeight="1">
      <x:c r="A37" s="44"/>
      <x:c r="B37" s="44"/>
      <x:c r="C37" s="44"/>
    </x:row>
    <x:row r="38" ht="52" customHeight="1">
      <x:c r="A38" s="44"/>
      <x:c r="B38" s="44"/>
      <x:c r="C38" s="44"/>
    </x:row>
    <x:row r="39" ht="52" customHeight="1">
      <x:c r="A39" s="44"/>
      <x:c r="B39" s="44"/>
      <x:c r="C39" s="44"/>
    </x:row>
    <x:row r="40" ht="52" customHeight="1">
      <x:c r="A40" s="44"/>
      <x:c r="B40" s="44"/>
      <x:c r="C40" s="44"/>
    </x:row>
    <x:row r="41" ht="52" customHeight="1">
      <x:c r="A41" s="44"/>
      <x:c r="B41" s="44"/>
      <x:c r="C41" s="44"/>
    </x:row>
    <x:row r="42" ht="52" customHeight="1">
      <x:c r="A42" s="44"/>
      <x:c r="B42" s="44"/>
      <x:c r="C42" s="44"/>
    </x:row>
    <x:row r="43" ht="52" customHeight="1">
      <x:c r="A43" s="44"/>
      <x:c r="B43" s="44"/>
      <x:c r="C43" s="44"/>
    </x:row>
    <x:row r="44" ht="52" customHeight="1">
      <x:c r="A44" s="44"/>
      <x:c r="B44" s="44"/>
      <x:c r="C44" s="44"/>
    </x:row>
    <x:row r="45" ht="52" customHeight="1">
      <x:c r="A45" s="44"/>
      <x:c r="B45" s="44"/>
      <x:c r="C45" s="44"/>
    </x:row>
    <x:row r="46" ht="52" customHeight="1">
      <x:c r="A46" s="44"/>
      <x:c r="B46" s="44"/>
      <x:c r="C46" s="44"/>
    </x:row>
    <x:row r="47" ht="52" customHeight="1">
      <x:c r="A47" s="44"/>
      <x:c r="B47" s="44"/>
      <x:c r="C47" s="44"/>
    </x:row>
    <x:row r="48" ht="52" customHeight="1">
      <x:c r="A48" s="44"/>
      <x:c r="B48" s="44"/>
      <x:c r="C48" s="44"/>
    </x:row>
    <x:row r="49" ht="52" customHeight="1">
      <x:c r="A49" s="44"/>
      <x:c r="B49" s="44"/>
      <x:c r="C49" s="44"/>
    </x:row>
    <x:row r="50" ht="52" customHeight="1">
      <x:c r="A50" s="44"/>
      <x:c r="B50" s="44"/>
      <x:c r="C50" s="44"/>
    </x:row>
    <x:row r="51" ht="52" customHeight="1">
      <x:c r="A51" s="44"/>
      <x:c r="B51" s="44"/>
      <x:c r="C51" s="44"/>
    </x:row>
    <x:row r="52" ht="52" customHeight="1">
      <x:c r="A52" s="44"/>
      <x:c r="B52" s="44"/>
      <x:c r="C52" s="44"/>
    </x:row>
    <x:row r="53">
      <x:c r="A53" s="44"/>
      <x:c r="B53" s="44"/>
      <x:c r="C53" s="44"/>
    </x:row>
    <x:row r="54">
      <x:c r="A54" s="44"/>
      <x:c r="B54" s="44"/>
      <x:c r="C54" s="44"/>
    </x:row>
    <x:row r="55">
      <x:c r="A55" s="44"/>
      <x:c r="B55" s="44"/>
      <x:c r="C55" s="44"/>
    </x:row>
    <x:row r="56">
      <x:c r="A56" s="44"/>
      <x:c r="B56" s="44"/>
      <x:c r="C56" s="44"/>
    </x:row>
    <x:row r="57">
      <x:c r="A57" s="44"/>
      <x:c r="B57" s="44"/>
      <x:c r="C57" s="44"/>
    </x:row>
    <x:row r="58">
      <x:c r="A58" s="44"/>
      <x:c r="B58" s="44"/>
      <x:c r="C58" s="44"/>
    </x:row>
    <x:row r="59">
      <x:c r="A59" s="44"/>
      <x:c r="B59" s="44"/>
      <x:c r="C59" s="44"/>
    </x:row>
    <x:row r="60">
      <x:c r="A60" s="44"/>
      <x:c r="B60" s="44"/>
      <x:c r="C60" s="44"/>
    </x:row>
    <x:row r="61">
      <x:c r="A61" s="44"/>
      <x:c r="B61" s="44"/>
      <x:c r="C61" s="44"/>
    </x:row>
    <x:row r="62">
      <x:c r="A62" s="44"/>
      <x:c r="B62" s="44"/>
      <x:c r="C62" s="44"/>
    </x:row>
    <x:row r="63">
      <x:c r="A63" s="44"/>
      <x:c r="B63" s="44"/>
      <x:c r="C63" s="44"/>
    </x:row>
    <x:row r="64">
      <x:c r="A64" s="44"/>
      <x:c r="B64" s="44"/>
      <x:c r="C64" s="44"/>
    </x:row>
    <x:row r="65">
      <x:c r="A65" s="44"/>
      <x:c r="B65" s="44"/>
      <x:c r="C65" s="44"/>
    </x:row>
    <x:row r="66">
      <x:c r="A66" s="44"/>
      <x:c r="B66" s="44"/>
      <x:c r="C66" s="44"/>
    </x:row>
    <x:row r="67">
      <x:c r="A67" s="44"/>
      <x:c r="B67" s="44"/>
      <x:c r="C67" s="44"/>
    </x:row>
    <x:row r="68">
      <x:c r="A68" s="44"/>
      <x:c r="B68" s="44"/>
      <x:c r="C68" s="44"/>
    </x:row>
    <x:row r="69">
      <x:c r="A69" s="44"/>
      <x:c r="B69" s="44"/>
      <x:c r="C69" s="44"/>
    </x:row>
    <x:row r="70">
      <x:c r="A70" s="44"/>
      <x:c r="B70" s="44"/>
      <x:c r="C70" s="44"/>
    </x:row>
    <x:row r="71">
      <x:c r="A71" s="44"/>
      <x:c r="B71" s="44"/>
      <x:c r="C71" s="44"/>
    </x:row>
    <x:row r="72">
      <x:c r="A72" s="44"/>
      <x:c r="B72" s="44"/>
      <x:c r="C72" s="44"/>
    </x:row>
    <x:row r="73">
      <x:c r="A73" s="44"/>
      <x:c r="B73" s="44"/>
      <x:c r="C73" s="44"/>
    </x:row>
    <x:row r="74">
      <x:c r="A74" s="44"/>
      <x:c r="B74" s="44"/>
      <x:c r="C74" s="44"/>
    </x:row>
    <x:row r="75">
      <x:c r="A75" s="44"/>
      <x:c r="B75" s="44"/>
      <x:c r="C75" s="44"/>
    </x:row>
    <x:row r="76">
      <x:c r="A76" s="44"/>
      <x:c r="B76" s="44"/>
      <x:c r="C76" s="44"/>
    </x:row>
    <x:row r="77">
      <x:c r="A77" s="44"/>
      <x:c r="B77" s="44"/>
      <x:c r="C77" s="44"/>
    </x:row>
    <x:row r="78">
      <x:c r="A78" s="44"/>
      <x:c r="B78" s="44"/>
      <x:c r="C78" s="44"/>
    </x:row>
    <x:row r="79">
      <x:c r="A79" s="44"/>
      <x:c r="B79" s="44"/>
      <x:c r="C79" s="44"/>
    </x:row>
    <x:row r="80">
      <x:c r="A80" s="44"/>
      <x:c r="B80" s="44"/>
      <x:c r="C80" s="44"/>
    </x:row>
  </x:sheetData>
  <x:mergeCells>
    <x:mergeCell ref="A2:C2"/>
    <x:mergeCell ref="A4:C4"/>
    <x:mergeCell ref="A24:C24"/>
  </x:mergeCells>
  <x:pageMargins left="0.7" right="0.7" top="0.75" bottom="0.75" header="0.3" footer="0.3"/>
  <x:tableParts count="1">
    <x:tablePart xmlns:r="http://schemas.openxmlformats.org/officeDocument/2006/relationships" r:id="R801011dbbd414d0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220000267028809" hidden="0" customWidth="1"/>
    <x:col min="2" max="2" width="13.109999656677246" hidden="0" customWidth="1"/>
    <x:col min="3" max="3" width="26.219999313354492" hidden="0" customWidth="1"/>
    <x:col min="4" max="4" width="39.33000183105469" hidden="0" customWidth="1"/>
    <x:col min="5" max="5" width="12.220000267028809" hidden="0" customWidth="1"/>
    <x:col min="6" max="6" width="14.420000076293945" hidden="0" customWidth="1"/>
    <x:col min="7" max="7" width="15.079999923706055" hidden="0" customWidth="1"/>
    <x:col min="8" max="8" width="13.109999656677246" hidden="0" customWidth="1"/>
    <x:col min="9" max="9" width="13.770000457763672" hidden="0" customWidth="1"/>
    <x:col min="10" max="10" width="19.670000076293945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</x:row>
    <x:row r="2" ht="44" customHeight="1">
      <x:c r="A2" s="41" t="str">
        <x:v>Investment packages and payment schedule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25" customHeight="1">
      <x:c r="A3" s="42"/>
      <x:c r="B3" s="42"/>
      <x:c r="C3" s="42"/>
      <x:c r="D3" s="42"/>
      <x:c r="E3" s="42"/>
      <x:c r="F3" s="42"/>
      <x:c r="G3" s="42"/>
      <x:c r="H3" s="42"/>
      <x:c r="I3" s="42"/>
      <x:c r="J3" s="42"/>
    </x:row>
    <x:row r="4" ht="44" customHeight="1">
      <x:c r="A4" s="43" t="str">
        <x:v>Example cash prices include assumed taxes. No potential deduction is netted off. Split instalments into milestone rows before modelling staged payments.</x:v>
      </x:c>
      <x:c r="B4" s="10"/>
      <x:c r="C4" s="10"/>
      <x:c r="D4" s="10"/>
      <x:c r="E4" s="10"/>
      <x:c r="F4" s="10"/>
      <x:c r="G4" s="10"/>
      <x:c r="H4" s="10"/>
      <x:c r="I4" s="10"/>
      <x:c r="J4" s="10"/>
    </x:row>
    <x:row r="5" ht="25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</x:row>
    <x:row r="6" ht="65" customHeight="1">
      <x:c r="A6" s="9" t="str">
        <x:v>ID</x:v>
      </x:c>
      <x:c r="B6" s="9" t="str">
        <x:v>Category</x:v>
      </x:c>
      <x:c r="C6" s="9" t="str">
        <x:v>Work package</x:v>
      </x:c>
      <x:c r="D6" s="9" t="str">
        <x:v>Scope and checks</x:v>
      </x:c>
      <x:c r="E6" s="9" t="str">
        <x:v>Quantity</x:v>
      </x:c>
      <x:c r="F6" s="9" t="str">
        <x:v>Cash unit price
CNY 10,000</x:v>
      </x:c>
      <x:c r="G6" s="9" t="str">
        <x:v>Cash amount
CNY 10,000</x:v>
      </x:c>
      <x:c r="H6" s="9" t="str">
        <x:v>Payment month
1–18</x:v>
      </x:c>
      <x:c r="I6" s="9" t="str">
        <x:v>Contingency base
1 yes / 0 no</x:v>
      </x:c>
      <x:c r="J6" s="9" t="str">
        <x:v>Quote basis</x:v>
      </x:c>
    </x:row>
    <x:row r="7" ht="72" customHeight="1">
      <x:c r="A7" s="10" t="str">
        <x:v>B01</x:v>
      </x:c>
      <x:c r="B7" s="10" t="str">
        <x:v>Premises</x:v>
      </x:c>
      <x:c r="C7" s="10" t="str">
        <x:v>Lease deposit</x:v>
      </x:c>
      <x:c r="D7" s="10" t="str">
        <x:v>Show cash tied up separately; verify recovery conditions</x:v>
      </x:c>
      <x:c r="E7" s="22" t="n">
        <x:v>1</x:v>
      </x:c>
      <x:c r="F7" s="22" t="n">
        <x:v>12</x:v>
      </x:c>
      <x:c r="G7" s="24" t="n">
        <x:f>IF(COUNT(E7:F7)&lt;2,"Input needed",IF(MIN(E7:F7)&lt;0,"Review needed",E7*F7))</x:f>
        <x:v>12</x:v>
      </x:c>
      <x:c r="H7" s="23" t="n">
        <x:v>1</x:v>
      </x:c>
      <x:c r="I7" s="23" t="n">
        <x:v>0</x:v>
      </x:c>
      <x:c r="J7" s="21" t="str">
        <x:v>Teaching assumption; replace</x:v>
      </x:c>
    </x:row>
    <x:row r="8" ht="72" customHeight="1">
      <x:c r="A8" s="11" t="str">
        <x:v>B02</x:v>
      </x:c>
      <x:c r="B8" s="11" t="str">
        <x:v>Premises</x:v>
      </x:c>
      <x:c r="C8" s="11" t="str">
        <x:v>Prepaid rent</x:v>
      </x:c>
      <x:c r="D8" s="11" t="str">
        <x:v>Avoid repeating rent for the same period in cash flow</x:v>
      </x:c>
      <x:c r="E8" s="22" t="n">
        <x:v>1</x:v>
      </x:c>
      <x:c r="F8" s="22" t="n">
        <x:v>6</x:v>
      </x:c>
      <x:c r="G8" s="25" t="n">
        <x:f>IF(COUNT(E8:F8)&lt;2,"Input needed",IF(MIN(E8:F8)&lt;0,"Review needed",E8*F8))</x:f>
        <x:v>6</x:v>
      </x:c>
      <x:c r="H8" s="23" t="n">
        <x:v>1</x:v>
      </x:c>
      <x:c r="I8" s="23" t="n">
        <x:v>0</x:v>
      </x:c>
      <x:c r="J8" s="21" t="str">
        <x:v>Teaching assumption; replace</x:v>
      </x:c>
    </x:row>
    <x:row r="9" ht="72" customHeight="1">
      <x:c r="A9" s="10" t="str">
        <x:v>B03</x:v>
      </x:c>
      <x:c r="B9" s="10" t="str">
        <x:v>Fit-out</x:v>
      </x:c>
      <x:c r="C9" s="10" t="str">
        <x:v>Civil works and floors</x:v>
      </x:c>
      <x:c r="D9" s="10" t="str">
        <x:v>Verify quantities and load requirements</x:v>
      </x:c>
      <x:c r="E9" s="22" t="n">
        <x:v>1</x:v>
      </x:c>
      <x:c r="F9" s="22" t="n">
        <x:v>30</x:v>
      </x:c>
      <x:c r="G9" s="24" t="n">
        <x:f>IF(COUNT(E9:F9)&lt;2,"Input needed",IF(MIN(E9:F9)&lt;0,"Review needed",E9*F9))</x:f>
        <x:v>30</x:v>
      </x:c>
      <x:c r="H9" s="23" t="n">
        <x:v>2</x:v>
      </x:c>
      <x:c r="I9" s="23" t="n">
        <x:v>1</x:v>
      </x:c>
      <x:c r="J9" s="21" t="str">
        <x:v>Teaching assumption; replace</x:v>
      </x:c>
    </x:row>
    <x:row r="10" ht="72" customHeight="1">
      <x:c r="A10" s="11" t="str">
        <x:v>B04</x:v>
      </x:c>
      <x:c r="B10" s="11" t="str">
        <x:v>Fit-out</x:v>
      </x:c>
      <x:c r="C10" s="11" t="str">
        <x:v>Partitions and zoning</x:v>
      </x:c>
      <x:c r="D10" s="11" t="str">
        <x:v>Includes necessary production/storage separation</x:v>
      </x:c>
      <x:c r="E10" s="22" t="n">
        <x:v>1</x:v>
      </x:c>
      <x:c r="F10" s="22" t="n">
        <x:v>20</x:v>
      </x:c>
      <x:c r="G10" s="25" t="n">
        <x:f>IF(COUNT(E10:F10)&lt;2,"Input needed",IF(MIN(E10:F10)&lt;0,"Review needed",E10*F10))</x:f>
        <x:v>20</x:v>
      </x:c>
      <x:c r="H10" s="23" t="n">
        <x:v>2</x:v>
      </x:c>
      <x:c r="I10" s="23" t="n">
        <x:v>1</x:v>
      </x:c>
      <x:c r="J10" s="21" t="str">
        <x:v>Teaching assumption; replace</x:v>
      </x:c>
    </x:row>
    <x:row r="11" ht="72" customHeight="1">
      <x:c r="A11" s="10" t="str">
        <x:v>B05</x:v>
      </x:c>
      <x:c r="B11" s="10" t="str">
        <x:v>Fit-out</x:v>
      </x:c>
      <x:c r="C11" s="10" t="str">
        <x:v>Fire alterations</x:v>
      </x:c>
      <x:c r="D11" s="10" t="str">
        <x:v>Subject to applicable design and responsibility boundaries</x:v>
      </x:c>
      <x:c r="E11" s="22" t="n">
        <x:v>1</x:v>
      </x:c>
      <x:c r="F11" s="22" t="n">
        <x:v>25</x:v>
      </x:c>
      <x:c r="G11" s="24" t="n">
        <x:f>IF(COUNT(E11:F11)&lt;2,"Input needed",IF(MIN(E11:F11)&lt;0,"Review needed",E11*F11))</x:f>
        <x:v>25</x:v>
      </x:c>
      <x:c r="H11" s="23" t="n">
        <x:v>3</x:v>
      </x:c>
      <x:c r="I11" s="23" t="n">
        <x:v>1</x:v>
      </x:c>
      <x:c r="J11" s="21" t="str">
        <x:v>Teaching assumption; replace</x:v>
      </x:c>
    </x:row>
    <x:row r="12" ht="72" customHeight="1">
      <x:c r="A12" s="11" t="str">
        <x:v>B06</x:v>
      </x:c>
      <x:c r="B12" s="11" t="str">
        <x:v>Fit-out</x:v>
      </x:c>
      <x:c r="C12" s="11" t="str">
        <x:v>HVAC and process environment</x:v>
      </x:c>
      <x:c r="D12" s="11" t="str">
        <x:v>No special cleanroom grade assumed in this example</x:v>
      </x:c>
      <x:c r="E12" s="22" t="n">
        <x:v>1</x:v>
      </x:c>
      <x:c r="F12" s="22" t="n">
        <x:v>30</x:v>
      </x:c>
      <x:c r="G12" s="25" t="n">
        <x:f>IF(COUNT(E12:F12)&lt;2,"Input needed",IF(MIN(E12:F12)&lt;0,"Review needed",E12*F12))</x:f>
        <x:v>30</x:v>
      </x:c>
      <x:c r="H12" s="23" t="n">
        <x:v>3</x:v>
      </x:c>
      <x:c r="I12" s="23" t="n">
        <x:v>1</x:v>
      </x:c>
      <x:c r="J12" s="21" t="str">
        <x:v>Teaching assumption; replace</x:v>
      </x:c>
    </x:row>
    <x:row r="13" ht="72" customHeight="1">
      <x:c r="A13" s="10" t="str">
        <x:v>B07</x:v>
      </x:c>
      <x:c r="B13" s="10" t="str">
        <x:v>Fit-out</x:v>
      </x:c>
      <x:c r="C13" s="10" t="str">
        <x:v>Low-voltage networks</x:v>
      </x:c>
      <x:c r="D13" s="10" t="str">
        <x:v>Avoid duplicating equipment information interfaces</x:v>
      </x:c>
      <x:c r="E13" s="22" t="n">
        <x:v>1</x:v>
      </x:c>
      <x:c r="F13" s="22" t="n">
        <x:v>15</x:v>
      </x:c>
      <x:c r="G13" s="24" t="n">
        <x:f>IF(COUNT(E13:F13)&lt;2,"Input needed",IF(MIN(E13:F13)&lt;0,"Review needed",E13*F13))</x:f>
        <x:v>15</x:v>
      </x:c>
      <x:c r="H13" s="23" t="n">
        <x:v>4</x:v>
      </x:c>
      <x:c r="I13" s="23" t="n">
        <x:v>1</x:v>
      </x:c>
      <x:c r="J13" s="21" t="str">
        <x:v>Teaching assumption; replace</x:v>
      </x:c>
    </x:row>
    <x:row r="14" ht="72" customHeight="1">
      <x:c r="A14" s="11" t="str">
        <x:v>B08</x:v>
      </x:c>
      <x:c r="B14" s="11" t="str">
        <x:v>Equipment</x:v>
      </x:c>
      <x:c r="C14" s="11" t="str">
        <x:v>Production machines</x:v>
      </x:c>
      <x:c r="D14" s="11" t="str">
        <x:v>Verify performance acceptance and delivery scope</x:v>
      </x:c>
      <x:c r="E14" s="22" t="n">
        <x:v>4</x:v>
      </x:c>
      <x:c r="F14" s="22" t="n">
        <x:v>35</x:v>
      </x:c>
      <x:c r="G14" s="25" t="n">
        <x:f>IF(COUNT(E14:F14)&lt;2,"Input needed",IF(MIN(E14:F14)&lt;0,"Review needed",E14*F14))</x:f>
        <x:v>140</x:v>
      </x:c>
      <x:c r="H14" s="23" t="n">
        <x:v>4</x:v>
      </x:c>
      <x:c r="I14" s="23" t="n">
        <x:v>1</x:v>
      </x:c>
      <x:c r="J14" s="21" t="str">
        <x:v>Teaching assumption; replace</x:v>
      </x:c>
    </x:row>
    <x:row r="15" ht="72" customHeight="1">
      <x:c r="A15" s="10" t="str">
        <x:v>B09</x:v>
      </x:c>
      <x:c r="B15" s="10" t="str">
        <x:v>Equipment</x:v>
      </x:c>
      <x:c r="C15" s="10" t="str">
        <x:v>Tooling and fixtures</x:v>
      </x:c>
      <x:c r="D15" s="10" t="str">
        <x:v>Match the target product revision</x:v>
      </x:c>
      <x:c r="E15" s="22" t="n">
        <x:v>10</x:v>
      </x:c>
      <x:c r="F15" s="22" t="n">
        <x:v>3</x:v>
      </x:c>
      <x:c r="G15" s="24" t="n">
        <x:f>IF(COUNT(E15:F15)&lt;2,"Input needed",IF(MIN(E15:F15)&lt;0,"Review needed",E15*F15))</x:f>
        <x:v>30</x:v>
      </x:c>
      <x:c r="H15" s="23" t="n">
        <x:v>4</x:v>
      </x:c>
      <x:c r="I15" s="23" t="n">
        <x:v>1</x:v>
      </x:c>
      <x:c r="J15" s="21" t="str">
        <x:v>Teaching assumption; replace</x:v>
      </x:c>
    </x:row>
    <x:row r="16" ht="72" customHeight="1">
      <x:c r="A16" s="11" t="str">
        <x:v>B10</x:v>
      </x:c>
      <x:c r="B16" s="11" t="str">
        <x:v>Equipment</x:v>
      </x:c>
      <x:c r="C16" s="11" t="str">
        <x:v>Inspection equipment</x:v>
      </x:c>
      <x:c r="D16" s="11" t="str">
        <x:v>Includes example installation and training</x:v>
      </x:c>
      <x:c r="E16" s="22" t="n">
        <x:v>5</x:v>
      </x:c>
      <x:c r="F16" s="22" t="n">
        <x:v>4</x:v>
      </x:c>
      <x:c r="G16" s="25" t="n">
        <x:f>IF(COUNT(E16:F16)&lt;2,"Input needed",IF(MIN(E16:F16)&lt;0,"Review needed",E16*F16))</x:f>
        <x:v>20</x:v>
      </x:c>
      <x:c r="H16" s="23" t="n">
        <x:v>5</x:v>
      </x:c>
      <x:c r="I16" s="23" t="n">
        <x:v>1</x:v>
      </x:c>
      <x:c r="J16" s="21" t="str">
        <x:v>Teaching assumption; replace</x:v>
      </x:c>
    </x:row>
    <x:row r="17" ht="72" customHeight="1">
      <x:c r="A17" s="10" t="str">
        <x:v>B11</x:v>
      </x:c>
      <x:c r="B17" s="10" t="str">
        <x:v>Equipment</x:v>
      </x:c>
      <x:c r="C17" s="10" t="str">
        <x:v>Handling and storage equipment</x:v>
      </x:c>
      <x:c r="D17" s="10" t="str">
        <x:v>Includes example transport scope</x:v>
      </x:c>
      <x:c r="E17" s="22" t="n">
        <x:v>5</x:v>
      </x:c>
      <x:c r="F17" s="22" t="n">
        <x:v>3</x:v>
      </x:c>
      <x:c r="G17" s="24" t="n">
        <x:f>IF(COUNT(E17:F17)&lt;2,"Input needed",IF(MIN(E17:F17)&lt;0,"Review needed",E17*F17))</x:f>
        <x:v>15</x:v>
      </x:c>
      <x:c r="H17" s="23" t="n">
        <x:v>5</x:v>
      </x:c>
      <x:c r="I17" s="23" t="n">
        <x:v>1</x:v>
      </x:c>
      <x:c r="J17" s="21" t="str">
        <x:v>Teaching assumption; replace</x:v>
      </x:c>
    </x:row>
    <x:row r="18" ht="72" customHeight="1">
      <x:c r="A18" s="11" t="str">
        <x:v>B12</x:v>
      </x:c>
      <x:c r="B18" s="11" t="str">
        <x:v>Equipment</x:v>
      </x:c>
      <x:c r="C18" s="11" t="str">
        <x:v>Software and equipment interfaces</x:v>
      </x:c>
      <x:c r="D18" s="11" t="str">
        <x:v>Check licence term and maintenance renewal</x:v>
      </x:c>
      <x:c r="E18" s="22" t="n">
        <x:v>1</x:v>
      </x:c>
      <x:c r="F18" s="22" t="n">
        <x:v>15</x:v>
      </x:c>
      <x:c r="G18" s="25" t="n">
        <x:f>IF(COUNT(E18:F18)&lt;2,"Input needed",IF(MIN(E18:F18)&lt;0,"Review needed",E18*F18))</x:f>
        <x:v>15</x:v>
      </x:c>
      <x:c r="H18" s="23" t="n">
        <x:v>5</x:v>
      </x:c>
      <x:c r="I18" s="23" t="n">
        <x:v>1</x:v>
      </x:c>
      <x:c r="J18" s="21" t="str">
        <x:v>Teaching assumption; replace</x:v>
      </x:c>
    </x:row>
    <x:row r="19" ht="72" customHeight="1">
      <x:c r="A19" s="10" t="str">
        <x:v>B13</x:v>
      </x:c>
      <x:c r="B19" s="10" t="str">
        <x:v>Equipment</x:v>
      </x:c>
      <x:c r="C19" s="10" t="str">
        <x:v>Spares and commissioning support</x:v>
      </x:c>
      <x:c r="D19" s="10" t="str">
        <x:v>Excludes the trial materials listed below</x:v>
      </x:c>
      <x:c r="E19" s="22" t="n">
        <x:v>1</x:v>
      </x:c>
      <x:c r="F19" s="22" t="n">
        <x:v>20</x:v>
      </x:c>
      <x:c r="G19" s="24" t="n">
        <x:f>IF(COUNT(E19:F19)&lt;2,"Input needed",IF(MIN(E19:F19)&lt;0,"Review needed",E19*F19))</x:f>
        <x:v>20</x:v>
      </x:c>
      <x:c r="H19" s="23" t="n">
        <x:v>6</x:v>
      </x:c>
      <x:c r="I19" s="23" t="n">
        <x:v>1</x:v>
      </x:c>
      <x:c r="J19" s="21" t="str">
        <x:v>Teaching assumption; replace</x:v>
      </x:c>
    </x:row>
    <x:row r="20" ht="72" customHeight="1">
      <x:c r="A20" s="11" t="str">
        <x:v>B14</x:v>
      </x:c>
      <x:c r="B20" s="11" t="str">
        <x:v>Supporting facilities</x:v>
      </x:c>
      <x:c r="C20" s="11" t="str">
        <x:v>Power distribution and wiring</x:v>
      </x:c>
      <x:c r="D20" s="11" t="str">
        <x:v>Follow the in-plant connection boundary</x:v>
      </x:c>
      <x:c r="E20" s="22" t="n">
        <x:v>1</x:v>
      </x:c>
      <x:c r="F20" s="22" t="n">
        <x:v>20</x:v>
      </x:c>
      <x:c r="G20" s="25" t="n">
        <x:f>IF(COUNT(E20:F20)&lt;2,"Input needed",IF(MIN(E20:F20)&lt;0,"Review needed",E20*F20))</x:f>
        <x:v>20</x:v>
      </x:c>
      <x:c r="H20" s="23" t="n">
        <x:v>3</x:v>
      </x:c>
      <x:c r="I20" s="23" t="n">
        <x:v>1</x:v>
      </x:c>
      <x:c r="J20" s="21" t="str">
        <x:v>Teaching assumption; replace</x:v>
      </x:c>
    </x:row>
    <x:row r="21" ht="72" customHeight="1">
      <x:c r="A21" s="10" t="str">
        <x:v>B15</x:v>
      </x:c>
      <x:c r="B21" s="10" t="str">
        <x:v>Supporting facilities</x:v>
      </x:c>
      <x:c r="C21" s="10" t="str">
        <x:v>Water and drainage interfaces</x:v>
      </x:c>
      <x:c r="D21" s="10" t="str">
        <x:v>Includes example pipes and connections</x:v>
      </x:c>
      <x:c r="E21" s="22" t="n">
        <x:v>1</x:v>
      </x:c>
      <x:c r="F21" s="22" t="n">
        <x:v>8</x:v>
      </x:c>
      <x:c r="G21" s="24" t="n">
        <x:f>IF(COUNT(E21:F21)&lt;2,"Input needed",IF(MIN(E21:F21)&lt;0,"Review needed",E21*F21))</x:f>
        <x:v>8</x:v>
      </x:c>
      <x:c r="H21" s="23" t="n">
        <x:v>3</x:v>
      </x:c>
      <x:c r="I21" s="23" t="n">
        <x:v>1</x:v>
      </x:c>
      <x:c r="J21" s="21" t="str">
        <x:v>Teaching assumption; replace</x:v>
      </x:c>
    </x:row>
    <x:row r="22" ht="72" customHeight="1">
      <x:c r="A22" s="11" t="str">
        <x:v>B16</x:v>
      </x:c>
      <x:c r="B22" s="11" t="str">
        <x:v>Supporting facilities</x:v>
      </x:c>
      <x:c r="C22" s="11" t="str">
        <x:v>Compressed air and other facilities</x:v>
      </x:c>
      <x:c r="D22" s="11" t="str">
        <x:v>Verify loads, pressure and quality</x:v>
      </x:c>
      <x:c r="E22" s="22" t="n">
        <x:v>1</x:v>
      </x:c>
      <x:c r="F22" s="22" t="n">
        <x:v>7</x:v>
      </x:c>
      <x:c r="G22" s="25" t="n">
        <x:f>IF(COUNT(E22:F22)&lt;2,"Input needed",IF(MIN(E22:F22)&lt;0,"Review needed",E22*F22))</x:f>
        <x:v>7</x:v>
      </x:c>
      <x:c r="H22" s="23" t="n">
        <x:v>4</x:v>
      </x:c>
      <x:c r="I22" s="23" t="n">
        <x:v>1</x:v>
      </x:c>
      <x:c r="J22" s="21" t="str">
        <x:v>Teaching assumption; replace</x:v>
      </x:c>
    </x:row>
    <x:row r="23" ht="72" customHeight="1">
      <x:c r="A23" s="10" t="str">
        <x:v>B17</x:v>
      </x:c>
      <x:c r="B23" s="10" t="str">
        <x:v>Supporting facilities</x:v>
      </x:c>
      <x:c r="C23" s="10" t="str">
        <x:v>Collection and treatment facilities</x:v>
      </x:c>
      <x:c r="D23" s="10" t="str">
        <x:v>Obtain specialist confirmation of process and scope</x:v>
      </x:c>
      <x:c r="E23" s="22" t="n">
        <x:v>1</x:v>
      </x:c>
      <x:c r="F23" s="22" t="n">
        <x:v>10</x:v>
      </x:c>
      <x:c r="G23" s="24" t="n">
        <x:f>IF(COUNT(E23:F23)&lt;2,"Input needed",IF(MIN(E23:F23)&lt;0,"Review needed",E23*F23))</x:f>
        <x:v>10</x:v>
      </x:c>
      <x:c r="H23" s="23" t="n">
        <x:v>4</x:v>
      </x:c>
      <x:c r="I23" s="23" t="n">
        <x:v>1</x:v>
      </x:c>
      <x:c r="J23" s="21" t="str">
        <x:v>Teaching assumption; replace</x:v>
      </x:c>
    </x:row>
    <x:row r="24" ht="72" customHeight="1">
      <x:c r="A24" s="11" t="str">
        <x:v>B18</x:v>
      </x:c>
      <x:c r="B24" s="11" t="str">
        <x:v>Services</x:v>
      </x:c>
      <x:c r="C24" s="11" t="str">
        <x:v>Design and engineering</x:v>
      </x:c>
      <x:c r="D24" s="11" t="str">
        <x:v>Define deliverables and review boundaries</x:v>
      </x:c>
      <x:c r="E24" s="22" t="n">
        <x:v>1</x:v>
      </x:c>
      <x:c r="F24" s="22" t="n">
        <x:v>8</x:v>
      </x:c>
      <x:c r="G24" s="25" t="n">
        <x:f>IF(COUNT(E24:F24)&lt;2,"Input needed",IF(MIN(E24:F24)&lt;0,"Review needed",E24*F24))</x:f>
        <x:v>8</x:v>
      </x:c>
      <x:c r="H24" s="23" t="n">
        <x:v>1</x:v>
      </x:c>
      <x:c r="I24" s="23" t="n">
        <x:v>0</x:v>
      </x:c>
      <x:c r="J24" s="21" t="str">
        <x:v>Teaching assumption; replace</x:v>
      </x:c>
    </x:row>
    <x:row r="25" ht="72" customHeight="1">
      <x:c r="A25" s="10" t="str">
        <x:v>B19</x:v>
      </x:c>
      <x:c r="B25" s="10" t="str">
        <x:v>Services</x:v>
      </x:c>
      <x:c r="C25" s="10" t="str">
        <x:v>Specialist reviews and testing</x:v>
      </x:c>
      <x:c r="D25" s="10" t="str">
        <x:v>Confirm applicability to the project</x:v>
      </x:c>
      <x:c r="E25" s="22" t="n">
        <x:v>1</x:v>
      </x:c>
      <x:c r="F25" s="22" t="n">
        <x:v>6</x:v>
      </x:c>
      <x:c r="G25" s="24" t="n">
        <x:f>IF(COUNT(E25:F25)&lt;2,"Input needed",IF(MIN(E25:F25)&lt;0,"Review needed",E25*F25))</x:f>
        <x:v>6</x:v>
      </x:c>
      <x:c r="H25" s="23" t="n">
        <x:v>3</x:v>
      </x:c>
      <x:c r="I25" s="23" t="n">
        <x:v>0</x:v>
      </x:c>
      <x:c r="J25" s="21" t="str">
        <x:v>Teaching assumption; replace</x:v>
      </x:c>
    </x:row>
    <x:row r="26" ht="72" customHeight="1">
      <x:c r="A26" s="11" t="str">
        <x:v>B20</x:v>
      </x:c>
      <x:c r="B26" s="11" t="str">
        <x:v>Services</x:v>
      </x:c>
      <x:c r="C26" s="11" t="str">
        <x:v>Legal, tax and early support</x:v>
      </x:c>
      <x:c r="D26" s="11" t="str">
        <x:v>Verify service scope and stages</x:v>
      </x:c>
      <x:c r="E26" s="22" t="n">
        <x:v>1</x:v>
      </x:c>
      <x:c r="F26" s="22" t="n">
        <x:v>4</x:v>
      </x:c>
      <x:c r="G26" s="25" t="n">
        <x:f>IF(COUNT(E26:F26)&lt;2,"Input needed",IF(MIN(E26:F26)&lt;0,"Review needed",E26*F26))</x:f>
        <x:v>4</x:v>
      </x:c>
      <x:c r="H26" s="23" t="n">
        <x:v>1</x:v>
      </x:c>
      <x:c r="I26" s="23" t="n">
        <x:v>0</x:v>
      </x:c>
      <x:c r="J26" s="21" t="str">
        <x:v>Teaching assumption; replace</x:v>
      </x:c>
    </x:row>
    <x:row r="27" ht="72" customHeight="1">
      <x:c r="A27" s="10" t="str">
        <x:v>B21</x:v>
      </x:c>
      <x:c r="B27" s="10" t="str">
        <x:v>Startup</x:v>
      </x:c>
      <x:c r="C27" s="10" t="str">
        <x:v>Recruitment and training</x:v>
      </x:c>
      <x:c r="D27" s="10" t="str">
        <x:v>Excludes routine production payroll</x:v>
      </x:c>
      <x:c r="E27" s="22" t="n">
        <x:v>1</x:v>
      </x:c>
      <x:c r="F27" s="22" t="n">
        <x:v>8</x:v>
      </x:c>
      <x:c r="G27" s="24" t="n">
        <x:f>IF(COUNT(E27:F27)&lt;2,"Input needed",IF(MIN(E27:F27)&lt;0,"Review needed",E27*F27))</x:f>
        <x:v>8</x:v>
      </x:c>
      <x:c r="H27" s="23" t="n">
        <x:v>5</x:v>
      </x:c>
      <x:c r="I27" s="23" t="n">
        <x:v>0</x:v>
      </x:c>
      <x:c r="J27" s="21" t="str">
        <x:v>Teaching assumption; replace</x:v>
      </x:c>
    </x:row>
    <x:row r="28" ht="72" customHeight="1">
      <x:c r="A28" s="11" t="str">
        <x:v>B22</x:v>
      </x:c>
      <x:c r="B28" s="11" t="str">
        <x:v>Startup</x:v>
      </x:c>
      <x:c r="C28" s="11" t="str">
        <x:v>Net trial-material consumption</x:v>
      </x:c>
      <x:c r="D28" s="11" t="str">
        <x:v>Do not duplicate opening inventory</x:v>
      </x:c>
      <x:c r="E28" s="22" t="n">
        <x:v>1</x:v>
      </x:c>
      <x:c r="F28" s="22" t="n">
        <x:v>10</x:v>
      </x:c>
      <x:c r="G28" s="25" t="n">
        <x:f>IF(COUNT(E28:F28)&lt;2,"Input needed",IF(MIN(E28:F28)&lt;0,"Review needed",E28*F28))</x:f>
        <x:v>10</x:v>
      </x:c>
      <x:c r="H28" s="23" t="n">
        <x:v>6</x:v>
      </x:c>
      <x:c r="I28" s="23" t="n">
        <x:v>0</x:v>
      </x:c>
      <x:c r="J28" s="21" t="str">
        <x:v>Teaching assumption; replace</x:v>
      </x:c>
    </x:row>
    <x:row r="29" ht="72" customHeight="1">
      <x:c r="A29" s="10" t="str">
        <x:v>B23</x:v>
      </x:c>
      <x:c r="B29" s="10" t="str">
        <x:v>Startup</x:v>
      </x:c>
      <x:c r="C29" s="10" t="str">
        <x:v>Customer validation and readiness</x:v>
      </x:c>
      <x:c r="D29" s="10" t="str">
        <x:v>Excludes undetermined administrative requirements</x:v>
      </x:c>
      <x:c r="E29" s="22" t="n">
        <x:v>1</x:v>
      </x:c>
      <x:c r="F29" s="22" t="n">
        <x:v>6</x:v>
      </x:c>
      <x:c r="G29" s="24" t="n">
        <x:f>IF(COUNT(E29:F29)&lt;2,"Input needed",IF(MIN(E29:F29)&lt;0,"Review needed",E29*F29))</x:f>
        <x:v>6</x:v>
      </x:c>
      <x:c r="H29" s="23" t="n">
        <x:v>6</x:v>
      </x:c>
      <x:c r="I29" s="23" t="n">
        <x:v>0</x:v>
      </x:c>
      <x:c r="J29" s="21" t="str">
        <x:v>Teaching assumption; replace</x:v>
      </x:c>
    </x:row>
    <x:row r="30" ht="72" customHeight="1">
      <x:c r="A30" s="10"/>
      <x:c r="B30" s="10"/>
      <x:c r="C30" s="10"/>
      <x:c r="D30" s="10"/>
      <x:c r="E30" s="10"/>
      <x:c r="F30" s="10"/>
      <x:c r="G30" s="45"/>
      <x:c r="H30" s="10"/>
      <x:c r="I30" s="10"/>
      <x:c r="J30" s="10"/>
    </x:row>
    <x:row r="31" ht="72" customHeight="1">
      <x:c r="A31" s="10"/>
      <x:c r="B31" s="10"/>
      <x:c r="C31" s="10" t="str">
        <x:v>One-time investment</x:v>
      </x:c>
      <x:c r="D31" s="10"/>
      <x:c r="E31" s="10"/>
      <x:c r="F31" s="10"/>
      <x:c r="G31" s="24" t="n">
        <x:f>IF(COUNT(G7:G29)&lt;23,"Input needed",SUM(G7:G29))</x:f>
        <x:v>465</x:v>
      </x:c>
      <x:c r="H31" s="10"/>
      <x:c r="I31" s="10"/>
      <x:c r="J31" s="10"/>
    </x:row>
    <x:row r="32" ht="72" customHeight="1">
      <x:c r="A32" s="10"/>
      <x:c r="B32" s="10"/>
      <x:c r="C32" s="10" t="str">
        <x:v>Contingency base</x:v>
      </x:c>
      <x:c r="D32" s="10"/>
      <x:c r="E32" s="10"/>
      <x:c r="F32" s="10"/>
      <x:c r="G32" s="24" t="n">
        <x:f>IF(COUNT(G7:G29)&lt;23,"Input needed",SUMPRODUCT(G7:G29,I7:I29))</x:f>
        <x:v>405</x:v>
      </x:c>
      <x:c r="H32" s="10"/>
      <x:c r="I32" s="10"/>
      <x:c r="J32" s="10"/>
    </x:row>
    <x:row r="33" ht="72" customHeight="1">
      <x:c r="A33" s="10"/>
      <x:c r="B33" s="10"/>
      <x:c r="C33" s="10" t="str">
        <x:v>Contingency rate</x:v>
      </x:c>
      <x:c r="D33" s="10"/>
      <x:c r="E33" s="10"/>
      <x:c r="F33" s="10"/>
      <x:c r="G33" s="46" t="n">
        <x:v>0.1</x:v>
      </x:c>
      <x:c r="H33" s="10"/>
      <x:c r="I33" s="10"/>
      <x:c r="J33" s="10"/>
    </x:row>
    <x:row r="34" ht="72" customHeight="1">
      <x:c r="A34" s="10"/>
      <x:c r="B34" s="10"/>
      <x:c r="C34" s="10" t="str">
        <x:v>Contingency</x:v>
      </x:c>
      <x:c r="D34" s="10"/>
      <x:c r="E34" s="10"/>
      <x:c r="F34" s="10"/>
      <x:c r="G34" s="24" t="n">
        <x:f>IF(OR(NOT(ISNUMBER(G32)),NOT(ISNUMBER(G33))),"Input needed",G32*G33)</x:f>
        <x:v>40.5</x:v>
      </x:c>
      <x:c r="H34" s="10"/>
      <x:c r="I34" s="10"/>
      <x:c r="J34" s="10"/>
    </x:row>
    <x:row r="35" ht="72" customHeight="1">
      <x:c r="A35" s="10"/>
      <x:c r="B35" s="10"/>
      <x:c r="C35" s="10" t="str">
        <x:v>Initial working capital</x:v>
      </x:c>
      <x:c r="D35" s="10"/>
      <x:c r="E35" s="10"/>
      <x:c r="F35" s="10"/>
      <x:c r="G35" s="22" t="n">
        <x:v>100</x:v>
      </x:c>
      <x:c r="H35" s="10"/>
      <x:c r="I35" s="10"/>
      <x:c r="J35" s="10"/>
    </x:row>
    <x:row r="36" ht="72" customHeight="1">
      <x:c r="A36" s="10"/>
      <x:c r="B36" s="10"/>
      <x:c r="C36" s="10" t="str">
        <x:v>Minimum cash reserve</x:v>
      </x:c>
      <x:c r="D36" s="10"/>
      <x:c r="E36" s="10"/>
      <x:c r="F36" s="10"/>
      <x:c r="G36" s="22" t="n">
        <x:v>40</x:v>
      </x:c>
      <x:c r="H36" s="10"/>
      <x:c r="I36" s="10"/>
      <x:c r="J36" s="10"/>
    </x:row>
    <x:row r="37" ht="72" customHeight="1">
      <x:c r="A37" s="10"/>
      <x:c r="B37" s="10"/>
      <x:c r="C37" s="10" t="str">
        <x:v>Simplified funding envelope</x:v>
      </x:c>
      <x:c r="D37" s="10"/>
      <x:c r="E37" s="10"/>
      <x:c r="F37" s="10"/>
      <x:c r="G37" s="24" t="n">
        <x:f>IF(COUNT(G31,G34:G36)&lt;4,"Input needed",SUM(G31,G34:G36))</x:f>
        <x:v>645.5</x:v>
      </x:c>
      <x:c r="H37" s="10"/>
      <x:c r="I37" s="10"/>
      <x:c r="J37" s="10"/>
    </x:row>
    <x:row r="38" ht="72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</x:row>
    <x:row r="39" ht="72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</x:row>
    <x:row r="40" ht="44" customHeight="1">
      <x:c r="A40" s="43" t="str">
        <x:v>Unused contingency is not a cash payment. Record actual use as extra risk expenditure, without repeating amounts already in work packages.</x:v>
      </x:c>
      <x:c r="B40" s="10"/>
      <x:c r="C40" s="10"/>
      <x:c r="D40" s="10"/>
      <x:c r="E40" s="10"/>
      <x:c r="F40" s="10"/>
      <x:c r="G40" s="10"/>
      <x:c r="H40" s="10"/>
      <x:c r="I40" s="10"/>
      <x:c r="J40" s="10"/>
    </x:row>
    <x:row r="41" ht="72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</x:row>
    <x:row r="42" ht="44" customHeight="1">
      <x:c r="A42" s="43" t="str">
        <x:v>Example: investment 465; contingency base 405; contingency 40.5; funding envelope 645.5. Unit: CNY 10,000.</x:v>
      </x:c>
      <x:c r="B42" s="10"/>
      <x:c r="C42" s="10"/>
      <x:c r="D42" s="10"/>
      <x:c r="E42" s="10"/>
      <x:c r="F42" s="10"/>
      <x:c r="G42" s="10"/>
      <x:c r="H42" s="10"/>
      <x:c r="I42" s="10"/>
      <x:c r="J42" s="10"/>
    </x:row>
    <x:row r="43" ht="72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</x:row>
    <x:row r="44" ht="72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</x:row>
    <x:row r="45" ht="72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</x:row>
    <x:row r="46" ht="72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</x:row>
    <x:row r="47" ht="72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</x:row>
    <x:row r="48" ht="72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</x:row>
    <x:row r="49" ht="72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</x:row>
    <x:row r="50" ht="72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</x:row>
    <x:row r="51" ht="72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</x:row>
    <x:row r="52" ht="72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</x:row>
    <x:row r="53" ht="25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</x:row>
    <x:row r="54" ht="25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</x:row>
    <x:row r="55" ht="25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</x:row>
    <x:row r="56" ht="25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</x:row>
    <x:row r="57" ht="25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</x:row>
    <x:row r="58" ht="25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</x:row>
    <x:row r="59" ht="25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</x:row>
    <x:row r="60" ht="25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</x:row>
    <x:row r="61" ht="25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</x:row>
    <x:row r="62" ht="25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</x:row>
    <x:row r="63" ht="25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</x:row>
    <x:row r="64" ht="25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</x:row>
    <x:row r="65" ht="25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</x:row>
    <x:row r="66" ht="25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</x:row>
    <x:row r="67" ht="25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</x:row>
    <x:row r="68" ht="25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</x:row>
    <x:row r="69" ht="25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</x:row>
    <x:row r="70" ht="25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</x:row>
    <x:row r="71">
      <x:c r="A71" s="44"/>
      <x:c r="B71" s="44"/>
      <x:c r="C71" s="44"/>
      <x:c r="D71" s="44"/>
      <x:c r="E71" s="44"/>
      <x:c r="F71" s="44"/>
      <x:c r="G71" s="44"/>
      <x:c r="H71" s="44"/>
      <x:c r="I71" s="44"/>
      <x:c r="J71" s="44"/>
    </x:row>
    <x:row r="72">
      <x:c r="A72" s="44"/>
      <x:c r="B72" s="44"/>
      <x:c r="C72" s="44"/>
      <x:c r="D72" s="44"/>
      <x:c r="E72" s="44"/>
      <x:c r="F72" s="44"/>
      <x:c r="G72" s="44"/>
      <x:c r="H72" s="44"/>
      <x:c r="I72" s="44"/>
      <x:c r="J72" s="44"/>
    </x:row>
    <x:row r="73">
      <x:c r="A73" s="44"/>
      <x:c r="B73" s="44"/>
      <x:c r="C73" s="44"/>
      <x:c r="D73" s="44"/>
      <x:c r="E73" s="44"/>
      <x:c r="F73" s="44"/>
      <x:c r="G73" s="44"/>
      <x:c r="H73" s="44"/>
      <x:c r="I73" s="44"/>
      <x:c r="J73" s="44"/>
    </x:row>
    <x:row r="74">
      <x:c r="A74" s="44"/>
      <x:c r="B74" s="44"/>
      <x:c r="C74" s="44"/>
      <x:c r="D74" s="44"/>
      <x:c r="E74" s="44"/>
      <x:c r="F74" s="44"/>
      <x:c r="G74" s="44"/>
      <x:c r="H74" s="44"/>
      <x:c r="I74" s="44"/>
      <x:c r="J74" s="44"/>
    </x:row>
    <x:row r="75">
      <x:c r="A75" s="44"/>
      <x:c r="B75" s="44"/>
      <x:c r="C75" s="44"/>
      <x:c r="D75" s="44"/>
      <x:c r="E75" s="44"/>
      <x:c r="F75" s="44"/>
      <x:c r="G75" s="44"/>
      <x:c r="H75" s="44"/>
      <x:c r="I75" s="44"/>
      <x:c r="J75" s="44"/>
    </x:row>
    <x:row r="76">
      <x:c r="A76" s="44"/>
      <x:c r="B76" s="44"/>
      <x:c r="C76" s="44"/>
      <x:c r="D76" s="44"/>
      <x:c r="E76" s="44"/>
      <x:c r="F76" s="44"/>
      <x:c r="G76" s="44"/>
      <x:c r="H76" s="44"/>
      <x:c r="I76" s="44"/>
      <x:c r="J76" s="44"/>
    </x:row>
    <x:row r="77">
      <x:c r="A77" s="44"/>
      <x:c r="B77" s="44"/>
      <x:c r="C77" s="44"/>
      <x:c r="D77" s="44"/>
      <x:c r="E77" s="44"/>
      <x:c r="F77" s="44"/>
      <x:c r="G77" s="44"/>
      <x:c r="H77" s="44"/>
      <x:c r="I77" s="44"/>
      <x:c r="J77" s="44"/>
    </x:row>
    <x:row r="78">
      <x:c r="A78" s="44"/>
      <x:c r="B78" s="44"/>
      <x:c r="C78" s="44"/>
      <x:c r="D78" s="44"/>
      <x:c r="E78" s="44"/>
      <x:c r="F78" s="44"/>
      <x:c r="G78" s="44"/>
      <x:c r="H78" s="44"/>
      <x:c r="I78" s="44"/>
      <x:c r="J78" s="44"/>
    </x:row>
    <x:row r="79">
      <x:c r="A79" s="44"/>
      <x:c r="B79" s="44"/>
      <x:c r="C79" s="44"/>
      <x:c r="D79" s="44"/>
      <x:c r="E79" s="44"/>
      <x:c r="F79" s="44"/>
      <x:c r="G79" s="44"/>
      <x:c r="H79" s="44"/>
      <x:c r="I79" s="44"/>
      <x:c r="J79" s="44"/>
    </x:row>
    <x:row r="80">
      <x:c r="A80" s="44"/>
      <x:c r="B80" s="44"/>
      <x:c r="C80" s="44"/>
      <x:c r="D80" s="44"/>
      <x:c r="E80" s="44"/>
      <x:c r="F80" s="44"/>
      <x:c r="G80" s="44"/>
      <x:c r="H80" s="44"/>
      <x:c r="I80" s="44"/>
      <x:c r="J80" s="44"/>
    </x:row>
  </x:sheetData>
  <x:mergeCells>
    <x:mergeCell ref="A2:J2"/>
    <x:mergeCell ref="A4:J4"/>
    <x:mergeCell ref="A40:J40"/>
    <x:mergeCell ref="A42:J42"/>
  </x:mergeCells>
  <x:dataValidations count="2">
    <x:dataValidation type="list" sqref="I7:I29">
      <x:formula1>"0,1"</x:formula1>
    </x:dataValidation>
    <x:dataValidation type="whole" operator="between" sqref="H7:H29">
      <x:formula1>1</x:formula1>
      <x:formula2>18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dc2fd926db440d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5.400001525878906" hidden="0" customWidth="1"/>
    <x:col min="2" max="2" width="15.079999923706055" hidden="0" customWidth="1"/>
    <x:col min="3" max="3" width="15.079999923706055" hidden="0" customWidth="1"/>
    <x:col min="4" max="4" width="15.079999923706055" hidden="0" customWidth="1"/>
    <x:col min="5" max="5" width="15.079999923706055" hidden="0" customWidth="1"/>
    <x:col min="6" max="6" width="15.079999923706055" hidden="0" customWidth="1"/>
    <x:col min="7" max="7" width="15.079999923706055" hidden="0" customWidth="1"/>
    <x:col min="8" max="8" width="15.079999923706055" hidden="0" customWidth="1"/>
    <x:col min="9" max="9" width="15.079999923706055" hidden="0" customWidth="1"/>
    <x:col min="10" max="10" width="15.079999923706055" hidden="0" customWidth="1"/>
    <x:col min="11" max="11" width="15.079999923706055" hidden="0" customWidth="1"/>
    <x:col min="12" max="12" width="15.079999923706055" hidden="0" customWidth="1"/>
    <x:col min="13" max="13" width="15.079999923706055" hidden="0" customWidth="1"/>
    <x:col min="14" max="14" width="15.079999923706055" hidden="0" customWidth="1"/>
    <x:col min="15" max="15" width="15.079999923706055" hidden="0" customWidth="1"/>
    <x:col min="16" max="16" width="15.079999923706055" hidden="0" customWidth="1"/>
    <x:col min="17" max="17" width="15.079999923706055" hidden="0" customWidth="1"/>
    <x:col min="18" max="18" width="15.079999923706055" hidden="0" customWidth="1"/>
    <x:col min="19" max="19" width="15.079999923706055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</x:row>
    <x:row r="2" ht="44" customHeight="1">
      <x:c r="A2" s="41" t="str">
        <x:v>18-month cash plan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</x:row>
    <x:row r="3" ht="25" customHeight="1">
      <x:c r="A3" s="42"/>
      <x:c r="B3" s="42"/>
      <x:c r="C3" s="42"/>
      <x:c r="D3" s="42"/>
      <x:c r="E3" s="42"/>
      <x:c r="F3" s="42"/>
      <x:c r="G3" s="42"/>
      <x:c r="H3" s="42"/>
      <x:c r="I3" s="42"/>
      <x:c r="J3" s="42"/>
      <x:c r="K3" s="42"/>
      <x:c r="L3" s="42"/>
      <x:c r="M3" s="42"/>
      <x:c r="N3" s="42"/>
      <x:c r="O3" s="42"/>
      <x:c r="P3" s="42"/>
      <x:c r="Q3" s="42"/>
      <x:c r="R3" s="42"/>
      <x:c r="S3" s="42"/>
    </x:row>
    <x:row r="4" ht="44" customHeight="1">
      <x:c r="A4" s="43" t="str">
        <x:v>Teaching schedule. Cash payments differ from expenses. Operating rows exclude startup costs and M1 prepaid rent already in Investment detail.</x:v>
      </x:c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  <x:c r="M4" s="10"/>
      <x:c r="N4" s="10"/>
      <x:c r="O4" s="10"/>
      <x:c r="P4" s="10"/>
      <x:c r="Q4" s="10"/>
      <x:c r="R4" s="10"/>
      <x:c r="S4" s="10"/>
    </x:row>
    <x:row r="5" ht="25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  <x:c r="S5" s="10"/>
    </x:row>
    <x:row r="6" ht="65" customHeight="1">
      <x:c r="A6" s="8" t="str">
        <x:v>Month number</x:v>
      </x:c>
      <x:c r="B6" s="8" t="n">
        <x:v>1</x:v>
      </x:c>
      <x:c r="C6" s="8" t="n">
        <x:v>2</x:v>
      </x:c>
      <x:c r="D6" s="8" t="n">
        <x:v>3</x:v>
      </x:c>
      <x:c r="E6" s="8" t="n">
        <x:v>4</x:v>
      </x:c>
      <x:c r="F6" s="8" t="n">
        <x:v>5</x:v>
      </x:c>
      <x:c r="G6" s="8" t="n">
        <x:v>6</x:v>
      </x:c>
      <x:c r="H6" s="8" t="n">
        <x:v>7</x:v>
      </x:c>
      <x:c r="I6" s="8" t="n">
        <x:v>8</x:v>
      </x:c>
      <x:c r="J6" s="8" t="n">
        <x:v>9</x:v>
      </x:c>
      <x:c r="K6" s="8" t="n">
        <x:v>10</x:v>
      </x:c>
      <x:c r="L6" s="8" t="n">
        <x:v>11</x:v>
      </x:c>
      <x:c r="M6" s="8" t="n">
        <x:v>12</x:v>
      </x:c>
      <x:c r="N6" s="8" t="n">
        <x:v>13</x:v>
      </x:c>
      <x:c r="O6" s="8" t="n">
        <x:v>14</x:v>
      </x:c>
      <x:c r="P6" s="8" t="n">
        <x:v>15</x:v>
      </x:c>
      <x:c r="Q6" s="8" t="n">
        <x:v>16</x:v>
      </x:c>
      <x:c r="R6" s="8" t="n">
        <x:v>17</x:v>
      </x:c>
      <x:c r="S6" s="8" t="n">
        <x:v>18</x:v>
      </x:c>
    </x:row>
    <x:row r="7" ht="72" customHeight="1">
      <x:c r="A7" s="10" t="str">
        <x:v>Opening cash</x:v>
      </x:c>
      <x:c r="B7" s="22" t="n">
        <x:v>100</x:v>
      </x:c>
      <x:c r="C7" s="24" t="n">
        <x:f>IF(ISNUMBER(B20),B20,"Input needed")</x:f>
        <x:v>370</x:v>
      </x:c>
      <x:c r="D7" s="24" t="n">
        <x:f>IF(ISNUMBER(C20),C20,"Input needed")</x:f>
        <x:v>320</x:v>
      </x:c>
      <x:c r="E7" s="24" t="n">
        <x:f>IF(ISNUMBER(D20),D20,"Input needed")</x:f>
        <x:v>226</x:v>
      </x:c>
      <x:c r="F7" s="24" t="n">
        <x:f>IF(ISNUMBER(E20),E20,"Input needed")</x:f>
        <x:v>211</x:v>
      </x:c>
      <x:c r="G7" s="24" t="n">
        <x:f>IF(ISNUMBER(F20),F20,"Input needed")</x:f>
        <x:v>120</x:v>
      </x:c>
      <x:c r="H7" s="24" t="n">
        <x:f>IF(ISNUMBER(G20),G20,"Input needed")</x:f>
        <x:v>51</x:v>
      </x:c>
      <x:c r="I7" s="24" t="n">
        <x:f>IF(ISNUMBER(H20),H20,"Input needed")</x:f>
        <x:v>3</x:v>
      </x:c>
      <x:c r="J7" s="24" t="n">
        <x:f>IF(ISNUMBER(I20),I20,"Input needed")</x:f>
        <x:v>-30</x:v>
      </x:c>
      <x:c r="K7" s="24" t="n">
        <x:f>IF(ISNUMBER(J20),J20,"Input needed")</x:f>
        <x:v>-48</x:v>
      </x:c>
      <x:c r="L7" s="24" t="n">
        <x:f>IF(ISNUMBER(K20),K20,"Input needed")</x:f>
        <x:v>-51</x:v>
      </x:c>
      <x:c r="M7" s="24" t="n">
        <x:f>IF(ISNUMBER(L20),L20,"Input needed")</x:f>
        <x:v>-39</x:v>
      </x:c>
      <x:c r="N7" s="24" t="n">
        <x:f>IF(ISNUMBER(M20),M20,"Input needed")</x:f>
        <x:v>-12</x:v>
      </x:c>
      <x:c r="O7" s="24" t="n">
        <x:f>IF(ISNUMBER(N20),N20,"Input needed")</x:f>
        <x:v>25</x:v>
      </x:c>
      <x:c r="P7" s="24" t="n">
        <x:f>IF(ISNUMBER(O20),O20,"Input needed")</x:f>
        <x:v>62</x:v>
      </x:c>
      <x:c r="Q7" s="24" t="n">
        <x:f>IF(ISNUMBER(P20),P20,"Input needed")</x:f>
        <x:v>99</x:v>
      </x:c>
      <x:c r="R7" s="24" t="n">
        <x:f>IF(ISNUMBER(Q20),Q20,"Input needed")</x:f>
        <x:v>136</x:v>
      </x:c>
      <x:c r="S7" s="24" t="n">
        <x:f>IF(ISNUMBER(R20),R20,"Input needed")</x:f>
        <x:v>173</x:v>
      </x:c>
    </x:row>
    <x:row r="8" ht="72" customHeight="1">
      <x:c r="A8" s="10" t="str">
        <x:v>Shareholder contributions</x:v>
      </x:c>
      <x:c r="B8" s="22" t="n">
        <x:v>300</x:v>
      </x:c>
      <x:c r="C8" s="22" t="n">
        <x:v>0</x:v>
      </x:c>
      <x:c r="D8" s="22" t="n">
        <x:v>0</x:v>
      </x:c>
      <x:c r="E8" s="22" t="n">
        <x:v>200</x:v>
      </x:c>
      <x:c r="F8" s="22" t="n">
        <x:v>0</x:v>
      </x:c>
      <x:c r="G8" s="22" t="n">
        <x:v>0</x:v>
      </x:c>
      <x:c r="H8" s="22" t="n">
        <x:v>0</x:v>
      </x:c>
      <x:c r="I8" s="22" t="n">
        <x:v>0</x:v>
      </x:c>
      <x:c r="J8" s="22" t="n">
        <x:v>0</x:v>
      </x:c>
      <x:c r="K8" s="22" t="n">
        <x:v>0</x:v>
      </x:c>
      <x:c r="L8" s="22" t="n">
        <x:v>0</x:v>
      </x:c>
      <x:c r="M8" s="22" t="n">
        <x:v>0</x:v>
      </x:c>
      <x:c r="N8" s="22" t="n">
        <x:v>0</x:v>
      </x:c>
      <x:c r="O8" s="22" t="n">
        <x:v>0</x:v>
      </x:c>
      <x:c r="P8" s="22" t="n">
        <x:v>0</x:v>
      </x:c>
      <x:c r="Q8" s="22" t="n">
        <x:v>0</x:v>
      </x:c>
      <x:c r="R8" s="22" t="n">
        <x:v>0</x:v>
      </x:c>
      <x:c r="S8" s="22" t="n">
        <x:v>0</x:v>
      </x:c>
    </x:row>
    <x:row r="9" ht="72" customHeight="1">
      <x:c r="A9" s="10" t="str">
        <x:v>Financing drawdowns</x:v>
      </x:c>
      <x:c r="B9" s="22" t="n">
        <x:v>0</x:v>
      </x:c>
      <x:c r="C9" s="22" t="n">
        <x:v>0</x:v>
      </x:c>
      <x:c r="D9" s="22" t="n">
        <x:v>0</x:v>
      </x:c>
      <x:c r="E9" s="22" t="n">
        <x:v>0</x:v>
      </x:c>
      <x:c r="F9" s="22" t="n">
        <x:v>0</x:v>
      </x:c>
      <x:c r="G9" s="22" t="n">
        <x:v>0</x:v>
      </x:c>
      <x:c r="H9" s="22" t="n">
        <x:v>0</x:v>
      </x:c>
      <x:c r="I9" s="22" t="n">
        <x:v>0</x:v>
      </x:c>
      <x:c r="J9" s="22" t="n">
        <x:v>0</x:v>
      </x:c>
      <x:c r="K9" s="22" t="n">
        <x:v>0</x:v>
      </x:c>
      <x:c r="L9" s="22" t="n">
        <x:v>0</x:v>
      </x:c>
      <x:c r="M9" s="22" t="n">
        <x:v>0</x:v>
      </x:c>
      <x:c r="N9" s="22" t="n">
        <x:v>0</x:v>
      </x:c>
      <x:c r="O9" s="22" t="n">
        <x:v>0</x:v>
      </x:c>
      <x:c r="P9" s="22" t="n">
        <x:v>0</x:v>
      </x:c>
      <x:c r="Q9" s="22" t="n">
        <x:v>0</x:v>
      </x:c>
      <x:c r="R9" s="22" t="n">
        <x:v>0</x:v>
      </x:c>
      <x:c r="S9" s="22" t="n">
        <x:v>0</x:v>
      </x:c>
    </x:row>
    <x:row r="10" ht="72" customHeight="1">
      <x:c r="A10" s="10" t="str">
        <x:v>Customer collections</x:v>
      </x:c>
      <x:c r="B10" s="22" t="n">
        <x:v>0</x:v>
      </x:c>
      <x:c r="C10" s="22" t="n">
        <x:v>0</x:v>
      </x:c>
      <x:c r="D10" s="22" t="n">
        <x:v>0</x:v>
      </x:c>
      <x:c r="E10" s="22" t="n">
        <x:v>0</x:v>
      </x:c>
      <x:c r="F10" s="22" t="n">
        <x:v>0</x:v>
      </x:c>
      <x:c r="G10" s="22" t="n">
        <x:v>0</x:v>
      </x:c>
      <x:c r="H10" s="22" t="n">
        <x:v>15</x:v>
      </x:c>
      <x:c r="I10" s="22" t="n">
        <x:v>30</x:v>
      </x:c>
      <x:c r="J10" s="22" t="n">
        <x:v>45</x:v>
      </x:c>
      <x:c r="K10" s="22" t="n">
        <x:v>60</x:v>
      </x:c>
      <x:c r="L10" s="22" t="n">
        <x:v>75</x:v>
      </x:c>
      <x:c r="M10" s="22" t="n">
        <x:v>90</x:v>
      </x:c>
      <x:c r="N10" s="22" t="n">
        <x:v>100</x:v>
      </x:c>
      <x:c r="O10" s="22" t="n">
        <x:v>100</x:v>
      </x:c>
      <x:c r="P10" s="22" t="n">
        <x:v>100</x:v>
      </x:c>
      <x:c r="Q10" s="22" t="n">
        <x:v>100</x:v>
      </x:c>
      <x:c r="R10" s="22" t="n">
        <x:v>100</x:v>
      </x:c>
      <x:c r="S10" s="22" t="n">
        <x:v>100</x:v>
      </x:c>
    </x:row>
    <x:row r="11" ht="72" customHeight="1">
      <x:c r="A11" s="10" t="str">
        <x:v>Other receipts</x:v>
      </x:c>
      <x:c r="B11" s="22" t="n">
        <x:v>0</x:v>
      </x:c>
      <x:c r="C11" s="22" t="n">
        <x:v>0</x:v>
      </x:c>
      <x:c r="D11" s="22" t="n">
        <x:v>0</x:v>
      </x:c>
      <x:c r="E11" s="22" t="n">
        <x:v>0</x:v>
      </x:c>
      <x:c r="F11" s="22" t="n">
        <x:v>0</x:v>
      </x:c>
      <x:c r="G11" s="22" t="n">
        <x:v>0</x:v>
      </x:c>
      <x:c r="H11" s="22" t="n">
        <x:v>0</x:v>
      </x:c>
      <x:c r="I11" s="22" t="n">
        <x:v>0</x:v>
      </x:c>
      <x:c r="J11" s="22" t="n">
        <x:v>0</x:v>
      </x:c>
      <x:c r="K11" s="22" t="n">
        <x:v>0</x:v>
      </x:c>
      <x:c r="L11" s="22" t="n">
        <x:v>0</x:v>
      </x:c>
      <x:c r="M11" s="22" t="n">
        <x:v>0</x:v>
      </x:c>
      <x:c r="N11" s="22" t="n">
        <x:v>0</x:v>
      </x:c>
      <x:c r="O11" s="22" t="n">
        <x:v>0</x:v>
      </x:c>
      <x:c r="P11" s="22" t="n">
        <x:v>0</x:v>
      </x:c>
      <x:c r="Q11" s="22" t="n">
        <x:v>0</x:v>
      </x:c>
      <x:c r="R11" s="22" t="n">
        <x:v>0</x:v>
      </x:c>
      <x:c r="S11" s="22" t="n">
        <x:v>0</x:v>
      </x:c>
    </x:row>
    <x:row r="12" ht="72" customHeight="1">
      <x:c r="A12" s="47" t="str">
        <x:v>Total cash inflows</x:v>
      </x:c>
      <x:c r="B12" s="48" t="n">
        <x:f>IF(COUNT(B8:B11)&lt;4,"Input needed",SUM(B8:B11))</x:f>
        <x:v>300</x:v>
      </x:c>
      <x:c r="C12" s="48" t="n">
        <x:f>IF(COUNT(C8:C11)&lt;4,"Input needed",SUM(C8:C11))</x:f>
        <x:v>0</x:v>
      </x:c>
      <x:c r="D12" s="48" t="n">
        <x:f>IF(COUNT(D8:D11)&lt;4,"Input needed",SUM(D8:D11))</x:f>
        <x:v>0</x:v>
      </x:c>
      <x:c r="E12" s="48" t="n">
        <x:f>IF(COUNT(E8:E11)&lt;4,"Input needed",SUM(E8:E11))</x:f>
        <x:v>200</x:v>
      </x:c>
      <x:c r="F12" s="48" t="n">
        <x:f>IF(COUNT(F8:F11)&lt;4,"Input needed",SUM(F8:F11))</x:f>
        <x:v>0</x:v>
      </x:c>
      <x:c r="G12" s="48" t="n">
        <x:f>IF(COUNT(G8:G11)&lt;4,"Input needed",SUM(G8:G11))</x:f>
        <x:v>0</x:v>
      </x:c>
      <x:c r="H12" s="48" t="n">
        <x:f>IF(COUNT(H8:H11)&lt;4,"Input needed",SUM(H8:H11))</x:f>
        <x:v>15</x:v>
      </x:c>
      <x:c r="I12" s="48" t="n">
        <x:f>IF(COUNT(I8:I11)&lt;4,"Input needed",SUM(I8:I11))</x:f>
        <x:v>30</x:v>
      </x:c>
      <x:c r="J12" s="48" t="n">
        <x:f>IF(COUNT(J8:J11)&lt;4,"Input needed",SUM(J8:J11))</x:f>
        <x:v>45</x:v>
      </x:c>
      <x:c r="K12" s="48" t="n">
        <x:f>IF(COUNT(K8:K11)&lt;4,"Input needed",SUM(K8:K11))</x:f>
        <x:v>60</x:v>
      </x:c>
      <x:c r="L12" s="48" t="n">
        <x:f>IF(COUNT(L8:L11)&lt;4,"Input needed",SUM(L8:L11))</x:f>
        <x:v>75</x:v>
      </x:c>
      <x:c r="M12" s="48" t="n">
        <x:f>IF(COUNT(M8:M11)&lt;4,"Input needed",SUM(M8:M11))</x:f>
        <x:v>90</x:v>
      </x:c>
      <x:c r="N12" s="48" t="n">
        <x:f>IF(COUNT(N8:N11)&lt;4,"Input needed",SUM(N8:N11))</x:f>
        <x:v>100</x:v>
      </x:c>
      <x:c r="O12" s="48" t="n">
        <x:f>IF(COUNT(O8:O11)&lt;4,"Input needed",SUM(O8:O11))</x:f>
        <x:v>100</x:v>
      </x:c>
      <x:c r="P12" s="48" t="n">
        <x:f>IF(COUNT(P8:P11)&lt;4,"Input needed",SUM(P8:P11))</x:f>
        <x:v>100</x:v>
      </x:c>
      <x:c r="Q12" s="48" t="n">
        <x:f>IF(COUNT(Q8:Q11)&lt;4,"Input needed",SUM(Q8:Q11))</x:f>
        <x:v>100</x:v>
      </x:c>
      <x:c r="R12" s="48" t="n">
        <x:f>IF(COUNT(R8:R11)&lt;4,"Input needed",SUM(R8:R11))</x:f>
        <x:v>100</x:v>
      </x:c>
      <x:c r="S12" s="48" t="n">
        <x:f>IF(COUNT(S8:S11)&lt;4,"Input needed",SUM(S8:S11))</x:f>
        <x:v>100</x:v>
      </x:c>
    </x:row>
    <x:row r="13" ht="72" customHeight="1">
      <x:c r="A13" s="10" t="str">
        <x:v>Work-package payments</x:v>
      </x:c>
      <x:c r="B13" s="14" t="n">
        <x:f>IF(OR(COUNT('Investment detail'!$G$7:$G$29)&lt;23,COUNT('Investment detail'!$H$7:$H$29)&lt;23),"Input needed",SUMIFS('Investment detail'!$G$7:$G$29,'Investment detail'!$H$7:$H$29,B$6))</x:f>
        <x:v>30</x:v>
      </x:c>
      <x:c r="C13" s="14" t="n">
        <x:f>IF(OR(COUNT('Investment detail'!$G$7:$G$29)&lt;23,COUNT('Investment detail'!$H$7:$H$29)&lt;23),"Input needed",SUMIFS('Investment detail'!$G$7:$G$29,'Investment detail'!$H$7:$H$29,C$6))</x:f>
        <x:v>50</x:v>
      </x:c>
      <x:c r="D13" s="14" t="n">
        <x:f>IF(OR(COUNT('Investment detail'!$G$7:$G$29)&lt;23,COUNT('Investment detail'!$H$7:$H$29)&lt;23),"Input needed",SUMIFS('Investment detail'!$G$7:$G$29,'Investment detail'!$H$7:$H$29,D$6))</x:f>
        <x:v>89</x:v>
      </x:c>
      <x:c r="E13" s="14" t="n">
        <x:f>IF(OR(COUNT('Investment detail'!$G$7:$G$29)&lt;23,COUNT('Investment detail'!$H$7:$H$29)&lt;23),"Input needed",SUMIFS('Investment detail'!$G$7:$G$29,'Investment detail'!$H$7:$H$29,E$6))</x:f>
        <x:v>202</x:v>
      </x:c>
      <x:c r="F13" s="14" t="n">
        <x:f>IF(OR(COUNT('Investment detail'!$G$7:$G$29)&lt;23,COUNT('Investment detail'!$H$7:$H$29)&lt;23),"Input needed",SUMIFS('Investment detail'!$G$7:$G$29,'Investment detail'!$H$7:$H$29,F$6))</x:f>
        <x:v>58</x:v>
      </x:c>
      <x:c r="G13" s="14" t="n">
        <x:f>IF(OR(COUNT('Investment detail'!$G$7:$G$29)&lt;23,COUNT('Investment detail'!$H$7:$H$29)&lt;23),"Input needed",SUMIFS('Investment detail'!$G$7:$G$29,'Investment detail'!$H$7:$H$29,G$6))</x:f>
        <x:v>36</x:v>
      </x:c>
      <x:c r="H13" s="14" t="n">
        <x:f>IF(OR(COUNT('Investment detail'!$G$7:$G$29)&lt;23,COUNT('Investment detail'!$H$7:$H$29)&lt;23),"Input needed",SUMIFS('Investment detail'!$G$7:$G$29,'Investment detail'!$H$7:$H$29,H$6))</x:f>
        <x:v>0</x:v>
      </x:c>
      <x:c r="I13" s="14" t="n">
        <x:f>IF(OR(COUNT('Investment detail'!$G$7:$G$29)&lt;23,COUNT('Investment detail'!$H$7:$H$29)&lt;23),"Input needed",SUMIFS('Investment detail'!$G$7:$G$29,'Investment detail'!$H$7:$H$29,I$6))</x:f>
        <x:v>0</x:v>
      </x:c>
      <x:c r="J13" s="14" t="n">
        <x:f>IF(OR(COUNT('Investment detail'!$G$7:$G$29)&lt;23,COUNT('Investment detail'!$H$7:$H$29)&lt;23),"Input needed",SUMIFS('Investment detail'!$G$7:$G$29,'Investment detail'!$H$7:$H$29,J$6))</x:f>
        <x:v>0</x:v>
      </x:c>
      <x:c r="K13" s="14" t="n">
        <x:f>IF(OR(COUNT('Investment detail'!$G$7:$G$29)&lt;23,COUNT('Investment detail'!$H$7:$H$29)&lt;23),"Input needed",SUMIFS('Investment detail'!$G$7:$G$29,'Investment detail'!$H$7:$H$29,K$6))</x:f>
        <x:v>0</x:v>
      </x:c>
      <x:c r="L13" s="14" t="n">
        <x:f>IF(OR(COUNT('Investment detail'!$G$7:$G$29)&lt;23,COUNT('Investment detail'!$H$7:$H$29)&lt;23),"Input needed",SUMIFS('Investment detail'!$G$7:$G$29,'Investment detail'!$H$7:$H$29,L$6))</x:f>
        <x:v>0</x:v>
      </x:c>
      <x:c r="M13" s="14" t="n">
        <x:f>IF(OR(COUNT('Investment detail'!$G$7:$G$29)&lt;23,COUNT('Investment detail'!$H$7:$H$29)&lt;23),"Input needed",SUMIFS('Investment detail'!$G$7:$G$29,'Investment detail'!$H$7:$H$29,M$6))</x:f>
        <x:v>0</x:v>
      </x:c>
      <x:c r="N13" s="14" t="n">
        <x:f>IF(OR(COUNT('Investment detail'!$G$7:$G$29)&lt;23,COUNT('Investment detail'!$H$7:$H$29)&lt;23),"Input needed",SUMIFS('Investment detail'!$G$7:$G$29,'Investment detail'!$H$7:$H$29,N$6))</x:f>
        <x:v>0</x:v>
      </x:c>
      <x:c r="O13" s="14" t="n">
        <x:f>IF(OR(COUNT('Investment detail'!$G$7:$G$29)&lt;23,COUNT('Investment detail'!$H$7:$H$29)&lt;23),"Input needed",SUMIFS('Investment detail'!$G$7:$G$29,'Investment detail'!$H$7:$H$29,O$6))</x:f>
        <x:v>0</x:v>
      </x:c>
      <x:c r="P13" s="14" t="n">
        <x:f>IF(OR(COUNT('Investment detail'!$G$7:$G$29)&lt;23,COUNT('Investment detail'!$H$7:$H$29)&lt;23),"Input needed",SUMIFS('Investment detail'!$G$7:$G$29,'Investment detail'!$H$7:$H$29,P$6))</x:f>
        <x:v>0</x:v>
      </x:c>
      <x:c r="Q13" s="14" t="n">
        <x:f>IF(OR(COUNT('Investment detail'!$G$7:$G$29)&lt;23,COUNT('Investment detail'!$H$7:$H$29)&lt;23),"Input needed",SUMIFS('Investment detail'!$G$7:$G$29,'Investment detail'!$H$7:$H$29,Q$6))</x:f>
        <x:v>0</x:v>
      </x:c>
      <x:c r="R13" s="14" t="n">
        <x:f>IF(OR(COUNT('Investment detail'!$G$7:$G$29)&lt;23,COUNT('Investment detail'!$H$7:$H$29)&lt;23),"Input needed",SUMIFS('Investment detail'!$G$7:$G$29,'Investment detail'!$H$7:$H$29,R$6))</x:f>
        <x:v>0</x:v>
      </x:c>
      <x:c r="S13" s="14" t="n">
        <x:f>IF(OR(COUNT('Investment detail'!$G$7:$G$29)&lt;23,COUNT('Investment detail'!$H$7:$H$29)&lt;23),"Input needed",SUMIFS('Investment detail'!$G$7:$G$29,'Investment detail'!$H$7:$H$29,S$6))</x:f>
        <x:v>0</x:v>
      </x:c>
    </x:row>
    <x:row r="14" ht="72" customHeight="1">
      <x:c r="A14" s="10" t="str">
        <x:v>Materials and supplier payments</x:v>
      </x:c>
      <x:c r="B14" s="22" t="n">
        <x:v>0</x:v>
      </x:c>
      <x:c r="C14" s="22" t="n">
        <x:v>0</x:v>
      </x:c>
      <x:c r="D14" s="22" t="n">
        <x:v>0</x:v>
      </x:c>
      <x:c r="E14" s="22" t="n">
        <x:v>0</x:v>
      </x:c>
      <x:c r="F14" s="22" t="n">
        <x:v>20</x:v>
      </x:c>
      <x:c r="G14" s="22" t="n">
        <x:v>20</x:v>
      </x:c>
      <x:c r="H14" s="22" t="n">
        <x:v>40</x:v>
      </x:c>
      <x:c r="I14" s="22" t="n">
        <x:v>40</x:v>
      </x:c>
      <x:c r="J14" s="22" t="n">
        <x:v>40</x:v>
      </x:c>
      <x:c r="K14" s="22" t="n">
        <x:v>40</x:v>
      </x:c>
      <x:c r="L14" s="22" t="n">
        <x:v>40</x:v>
      </x:c>
      <x:c r="M14" s="22" t="n">
        <x:v>40</x:v>
      </x:c>
      <x:c r="N14" s="22" t="n">
        <x:v>40</x:v>
      </x:c>
      <x:c r="O14" s="22" t="n">
        <x:v>40</x:v>
      </x:c>
      <x:c r="P14" s="22" t="n">
        <x:v>40</x:v>
      </x:c>
      <x:c r="Q14" s="22" t="n">
        <x:v>40</x:v>
      </x:c>
      <x:c r="R14" s="22" t="n">
        <x:v>40</x:v>
      </x:c>
      <x:c r="S14" s="22" t="n">
        <x:v>40</x:v>
      </x:c>
    </x:row>
    <x:row r="15" ht="72" customHeight="1">
      <x:c r="A15" s="10" t="str">
        <x:v>Payroll cash payments</x:v>
      </x:c>
      <x:c r="B15" s="22" t="n">
        <x:v>0</x:v>
      </x:c>
      <x:c r="C15" s="22" t="n">
        <x:v>0</x:v>
      </x:c>
      <x:c r="D15" s="22" t="n">
        <x:v>0</x:v>
      </x:c>
      <x:c r="E15" s="22" t="n">
        <x:v>8</x:v>
      </x:c>
      <x:c r="F15" s="22" t="n">
        <x:v>8</x:v>
      </x:c>
      <x:c r="G15" s="22" t="n">
        <x:v>8</x:v>
      </x:c>
      <x:c r="H15" s="22" t="n">
        <x:v>15</x:v>
      </x:c>
      <x:c r="I15" s="22" t="n">
        <x:v>15</x:v>
      </x:c>
      <x:c r="J15" s="22" t="n">
        <x:v>15</x:v>
      </x:c>
      <x:c r="K15" s="22" t="n">
        <x:v>15</x:v>
      </x:c>
      <x:c r="L15" s="22" t="n">
        <x:v>15</x:v>
      </x:c>
      <x:c r="M15" s="22" t="n">
        <x:v>15</x:v>
      </x:c>
      <x:c r="N15" s="22" t="n">
        <x:v>15</x:v>
      </x:c>
      <x:c r="O15" s="22" t="n">
        <x:v>15</x:v>
      </x:c>
      <x:c r="P15" s="22" t="n">
        <x:v>15</x:v>
      </x:c>
      <x:c r="Q15" s="22" t="n">
        <x:v>15</x:v>
      </x:c>
      <x:c r="R15" s="22" t="n">
        <x:v>15</x:v>
      </x:c>
      <x:c r="S15" s="22" t="n">
        <x:v>15</x:v>
      </x:c>
    </x:row>
    <x:row r="16" ht="72" customHeight="1">
      <x:c r="A16" s="10" t="str">
        <x:v>Rent and operating payments</x:v>
      </x:c>
      <x:c r="B16" s="22" t="n">
        <x:v>0</x:v>
      </x:c>
      <x:c r="C16" s="22" t="n">
        <x:v>0</x:v>
      </x:c>
      <x:c r="D16" s="22" t="n">
        <x:v>5</x:v>
      </x:c>
      <x:c r="E16" s="22" t="n">
        <x:v>5</x:v>
      </x:c>
      <x:c r="F16" s="22" t="n">
        <x:v>5</x:v>
      </x:c>
      <x:c r="G16" s="22" t="n">
        <x:v>5</x:v>
      </x:c>
      <x:c r="H16" s="22" t="n">
        <x:v>5</x:v>
      </x:c>
      <x:c r="I16" s="22" t="n">
        <x:v>5</x:v>
      </x:c>
      <x:c r="J16" s="22" t="n">
        <x:v>5</x:v>
      </x:c>
      <x:c r="K16" s="22" t="n">
        <x:v>5</x:v>
      </x:c>
      <x:c r="L16" s="22" t="n">
        <x:v>5</x:v>
      </x:c>
      <x:c r="M16" s="22" t="n">
        <x:v>5</x:v>
      </x:c>
      <x:c r="N16" s="22" t="n">
        <x:v>5</x:v>
      </x:c>
      <x:c r="O16" s="22" t="n">
        <x:v>5</x:v>
      </x:c>
      <x:c r="P16" s="22" t="n">
        <x:v>5</x:v>
      </x:c>
      <x:c r="Q16" s="22" t="n">
        <x:v>5</x:v>
      </x:c>
      <x:c r="R16" s="22" t="n">
        <x:v>5</x:v>
      </x:c>
      <x:c r="S16" s="22" t="n">
        <x:v>5</x:v>
      </x:c>
    </x:row>
    <x:row r="17" ht="72" customHeight="1">
      <x:c r="A17" s="10" t="str">
        <x:v>Taxes and other payments</x:v>
      </x:c>
      <x:c r="B17" s="22" t="n">
        <x:v>0</x:v>
      </x:c>
      <x:c r="C17" s="22" t="n">
        <x:v>0</x:v>
      </x:c>
      <x:c r="D17" s="22" t="n">
        <x:v>0</x:v>
      </x:c>
      <x:c r="E17" s="22" t="n">
        <x:v>0</x:v>
      </x:c>
      <x:c r="F17" s="22" t="n">
        <x:v>0</x:v>
      </x:c>
      <x:c r="G17" s="22" t="n">
        <x:v>0</x:v>
      </x:c>
      <x:c r="H17" s="22" t="n">
        <x:v>3</x:v>
      </x:c>
      <x:c r="I17" s="22" t="n">
        <x:v>3</x:v>
      </x:c>
      <x:c r="J17" s="22" t="n">
        <x:v>3</x:v>
      </x:c>
      <x:c r="K17" s="22" t="n">
        <x:v>3</x:v>
      </x:c>
      <x:c r="L17" s="22" t="n">
        <x:v>3</x:v>
      </x:c>
      <x:c r="M17" s="22" t="n">
        <x:v>3</x:v>
      </x:c>
      <x:c r="N17" s="22" t="n">
        <x:v>3</x:v>
      </x:c>
      <x:c r="O17" s="22" t="n">
        <x:v>3</x:v>
      </x:c>
      <x:c r="P17" s="22" t="n">
        <x:v>3</x:v>
      </x:c>
      <x:c r="Q17" s="22" t="n">
        <x:v>3</x:v>
      </x:c>
      <x:c r="R17" s="22" t="n">
        <x:v>3</x:v>
      </x:c>
      <x:c r="S17" s="22" t="n">
        <x:v>3</x:v>
      </x:c>
    </x:row>
    <x:row r="18" ht="72" customHeight="1">
      <x:c r="A18" s="10" t="str">
        <x:v>Extra risk expenditure</x:v>
      </x:c>
      <x:c r="B18" s="22" t="n">
        <x:v>0</x:v>
      </x:c>
      <x:c r="C18" s="22" t="n">
        <x:v>0</x:v>
      </x:c>
      <x:c r="D18" s="22" t="n">
        <x:v>0</x:v>
      </x:c>
      <x:c r="E18" s="22" t="n">
        <x:v>0</x:v>
      </x:c>
      <x:c r="F18" s="22" t="n">
        <x:v>0</x:v>
      </x:c>
      <x:c r="G18" s="22" t="n">
        <x:v>0</x:v>
      </x:c>
      <x:c r="H18" s="22" t="n">
        <x:v>0</x:v>
      </x:c>
      <x:c r="I18" s="22" t="n">
        <x:v>0</x:v>
      </x:c>
      <x:c r="J18" s="22" t="n">
        <x:v>0</x:v>
      </x:c>
      <x:c r="K18" s="22" t="n">
        <x:v>0</x:v>
      </x:c>
      <x:c r="L18" s="22" t="n">
        <x:v>0</x:v>
      </x:c>
      <x:c r="M18" s="22" t="n">
        <x:v>0</x:v>
      </x:c>
      <x:c r="N18" s="22" t="n">
        <x:v>0</x:v>
      </x:c>
      <x:c r="O18" s="22" t="n">
        <x:v>0</x:v>
      </x:c>
      <x:c r="P18" s="22" t="n">
        <x:v>0</x:v>
      </x:c>
      <x:c r="Q18" s="22" t="n">
        <x:v>0</x:v>
      </x:c>
      <x:c r="R18" s="22" t="n">
        <x:v>0</x:v>
      </x:c>
      <x:c r="S18" s="22" t="n">
        <x:v>0</x:v>
      </x:c>
    </x:row>
    <x:row r="19" ht="72" customHeight="1">
      <x:c r="A19" s="47" t="str">
        <x:v>Total cash outflows</x:v>
      </x:c>
      <x:c r="B19" s="48" t="n">
        <x:f>IF(COUNT(B13:B18)&lt;6,"Input needed",SUM(B13:B18))</x:f>
        <x:v>30</x:v>
      </x:c>
      <x:c r="C19" s="48" t="n">
        <x:f>IF(COUNT(C13:C18)&lt;6,"Input needed",SUM(C13:C18))</x:f>
        <x:v>50</x:v>
      </x:c>
      <x:c r="D19" s="48" t="n">
        <x:f>IF(COUNT(D13:D18)&lt;6,"Input needed",SUM(D13:D18))</x:f>
        <x:v>94</x:v>
      </x:c>
      <x:c r="E19" s="48" t="n">
        <x:f>IF(COUNT(E13:E18)&lt;6,"Input needed",SUM(E13:E18))</x:f>
        <x:v>215</x:v>
      </x:c>
      <x:c r="F19" s="48" t="n">
        <x:f>IF(COUNT(F13:F18)&lt;6,"Input needed",SUM(F13:F18))</x:f>
        <x:v>91</x:v>
      </x:c>
      <x:c r="G19" s="48" t="n">
        <x:f>IF(COUNT(G13:G18)&lt;6,"Input needed",SUM(G13:G18))</x:f>
        <x:v>69</x:v>
      </x:c>
      <x:c r="H19" s="48" t="n">
        <x:f>IF(COUNT(H13:H18)&lt;6,"Input needed",SUM(H13:H18))</x:f>
        <x:v>63</x:v>
      </x:c>
      <x:c r="I19" s="48" t="n">
        <x:f>IF(COUNT(I13:I18)&lt;6,"Input needed",SUM(I13:I18))</x:f>
        <x:v>63</x:v>
      </x:c>
      <x:c r="J19" s="48" t="n">
        <x:f>IF(COUNT(J13:J18)&lt;6,"Input needed",SUM(J13:J18))</x:f>
        <x:v>63</x:v>
      </x:c>
      <x:c r="K19" s="48" t="n">
        <x:f>IF(COUNT(K13:K18)&lt;6,"Input needed",SUM(K13:K18))</x:f>
        <x:v>63</x:v>
      </x:c>
      <x:c r="L19" s="48" t="n">
        <x:f>IF(COUNT(L13:L18)&lt;6,"Input needed",SUM(L13:L18))</x:f>
        <x:v>63</x:v>
      </x:c>
      <x:c r="M19" s="48" t="n">
        <x:f>IF(COUNT(M13:M18)&lt;6,"Input needed",SUM(M13:M18))</x:f>
        <x:v>63</x:v>
      </x:c>
      <x:c r="N19" s="48" t="n">
        <x:f>IF(COUNT(N13:N18)&lt;6,"Input needed",SUM(N13:N18))</x:f>
        <x:v>63</x:v>
      </x:c>
      <x:c r="O19" s="48" t="n">
        <x:f>IF(COUNT(O13:O18)&lt;6,"Input needed",SUM(O13:O18))</x:f>
        <x:v>63</x:v>
      </x:c>
      <x:c r="P19" s="48" t="n">
        <x:f>IF(COUNT(P13:P18)&lt;6,"Input needed",SUM(P13:P18))</x:f>
        <x:v>63</x:v>
      </x:c>
      <x:c r="Q19" s="48" t="n">
        <x:f>IF(COUNT(Q13:Q18)&lt;6,"Input needed",SUM(Q13:Q18))</x:f>
        <x:v>63</x:v>
      </x:c>
      <x:c r="R19" s="48" t="n">
        <x:f>IF(COUNT(R13:R18)&lt;6,"Input needed",SUM(R13:R18))</x:f>
        <x:v>63</x:v>
      </x:c>
      <x:c r="S19" s="48" t="n">
        <x:f>IF(COUNT(S13:S18)&lt;6,"Input needed",SUM(S13:S18))</x:f>
        <x:v>63</x:v>
      </x:c>
    </x:row>
    <x:row r="20" ht="72" customHeight="1">
      <x:c r="A20" s="47" t="str">
        <x:v>Closing cash before extra funding</x:v>
      </x:c>
      <x:c r="B20" s="48" t="n">
        <x:f>IF(COUNT(B7,B12,B19)&lt;3,"Input needed",B7+B12-B19)</x:f>
        <x:v>370</x:v>
      </x:c>
      <x:c r="C20" s="48" t="n">
        <x:f>IF(COUNT(C7,C12,C19)&lt;3,"Input needed",C7+C12-C19)</x:f>
        <x:v>320</x:v>
      </x:c>
      <x:c r="D20" s="48" t="n">
        <x:f>IF(COUNT(D7,D12,D19)&lt;3,"Input needed",D7+D12-D19)</x:f>
        <x:v>226</x:v>
      </x:c>
      <x:c r="E20" s="48" t="n">
        <x:f>IF(COUNT(E7,E12,E19)&lt;3,"Input needed",E7+E12-E19)</x:f>
        <x:v>211</x:v>
      </x:c>
      <x:c r="F20" s="48" t="n">
        <x:f>IF(COUNT(F7,F12,F19)&lt;3,"Input needed",F7+F12-F19)</x:f>
        <x:v>120</x:v>
      </x:c>
      <x:c r="G20" s="48" t="n">
        <x:f>IF(COUNT(G7,G12,G19)&lt;3,"Input needed",G7+G12-G19)</x:f>
        <x:v>51</x:v>
      </x:c>
      <x:c r="H20" s="48" t="n">
        <x:f>IF(COUNT(H7,H12,H19)&lt;3,"Input needed",H7+H12-H19)</x:f>
        <x:v>3</x:v>
      </x:c>
      <x:c r="I20" s="48" t="n">
        <x:f>IF(COUNT(I7,I12,I19)&lt;3,"Input needed",I7+I12-I19)</x:f>
        <x:v>-30</x:v>
      </x:c>
      <x:c r="J20" s="48" t="n">
        <x:f>IF(COUNT(J7,J12,J19)&lt;3,"Input needed",J7+J12-J19)</x:f>
        <x:v>-48</x:v>
      </x:c>
      <x:c r="K20" s="48" t="n">
        <x:f>IF(COUNT(K7,K12,K19)&lt;3,"Input needed",K7+K12-K19)</x:f>
        <x:v>-51</x:v>
      </x:c>
      <x:c r="L20" s="48" t="n">
        <x:f>IF(COUNT(L7,L12,L19)&lt;3,"Input needed",L7+L12-L19)</x:f>
        <x:v>-39</x:v>
      </x:c>
      <x:c r="M20" s="48" t="n">
        <x:f>IF(COUNT(M7,M12,M19)&lt;3,"Input needed",M7+M12-M19)</x:f>
        <x:v>-12</x:v>
      </x:c>
      <x:c r="N20" s="48" t="n">
        <x:f>IF(COUNT(N7,N12,N19)&lt;3,"Input needed",N7+N12-N19)</x:f>
        <x:v>25</x:v>
      </x:c>
      <x:c r="O20" s="48" t="n">
        <x:f>IF(COUNT(O7,O12,O19)&lt;3,"Input needed",O7+O12-O19)</x:f>
        <x:v>62</x:v>
      </x:c>
      <x:c r="P20" s="48" t="n">
        <x:f>IF(COUNT(P7,P12,P19)&lt;3,"Input needed",P7+P12-P19)</x:f>
        <x:v>99</x:v>
      </x:c>
      <x:c r="Q20" s="48" t="n">
        <x:f>IF(COUNT(Q7,Q12,Q19)&lt;3,"Input needed",Q7+Q12-Q19)</x:f>
        <x:v>136</x:v>
      </x:c>
      <x:c r="R20" s="48" t="n">
        <x:f>IF(COUNT(R7,R12,R19)&lt;3,"Input needed",R7+R12-R19)</x:f>
        <x:v>173</x:v>
      </x:c>
      <x:c r="S20" s="48" t="n">
        <x:f>IF(COUNT(S7,S12,S19)&lt;3,"Input needed",S7+S12-S19)</x:f>
        <x:v>210</x:v>
      </x:c>
    </x:row>
    <x:row r="21" ht="72" customHeight="1">
      <x:c r="A21" s="10" t="str">
        <x:v>Minimum cash requirement</x:v>
      </x:c>
      <x:c r="B21" s="14" t="n">
        <x:f>IF(ISNUMBER('Investment detail'!$G$36),'Investment detail'!$G$36,"Input needed")</x:f>
        <x:v>40</x:v>
      </x:c>
      <x:c r="C21" s="14" t="n">
        <x:f>IF(ISNUMBER('Investment detail'!$G$36),'Investment detail'!$G$36,"Input needed")</x:f>
        <x:v>40</x:v>
      </x:c>
      <x:c r="D21" s="14" t="n">
        <x:f>IF(ISNUMBER('Investment detail'!$G$36),'Investment detail'!$G$36,"Input needed")</x:f>
        <x:v>40</x:v>
      </x:c>
      <x:c r="E21" s="14" t="n">
        <x:f>IF(ISNUMBER('Investment detail'!$G$36),'Investment detail'!$G$36,"Input needed")</x:f>
        <x:v>40</x:v>
      </x:c>
      <x:c r="F21" s="14" t="n">
        <x:f>IF(ISNUMBER('Investment detail'!$G$36),'Investment detail'!$G$36,"Input needed")</x:f>
        <x:v>40</x:v>
      </x:c>
      <x:c r="G21" s="14" t="n">
        <x:f>IF(ISNUMBER('Investment detail'!$G$36),'Investment detail'!$G$36,"Input needed")</x:f>
        <x:v>40</x:v>
      </x:c>
      <x:c r="H21" s="14" t="n">
        <x:f>IF(ISNUMBER('Investment detail'!$G$36),'Investment detail'!$G$36,"Input needed")</x:f>
        <x:v>40</x:v>
      </x:c>
      <x:c r="I21" s="14" t="n">
        <x:f>IF(ISNUMBER('Investment detail'!$G$36),'Investment detail'!$G$36,"Input needed")</x:f>
        <x:v>40</x:v>
      </x:c>
      <x:c r="J21" s="14" t="n">
        <x:f>IF(ISNUMBER('Investment detail'!$G$36),'Investment detail'!$G$36,"Input needed")</x:f>
        <x:v>40</x:v>
      </x:c>
      <x:c r="K21" s="14" t="n">
        <x:f>IF(ISNUMBER('Investment detail'!$G$36),'Investment detail'!$G$36,"Input needed")</x:f>
        <x:v>40</x:v>
      </x:c>
      <x:c r="L21" s="14" t="n">
        <x:f>IF(ISNUMBER('Investment detail'!$G$36),'Investment detail'!$G$36,"Input needed")</x:f>
        <x:v>40</x:v>
      </x:c>
      <x:c r="M21" s="14" t="n">
        <x:f>IF(ISNUMBER('Investment detail'!$G$36),'Investment detail'!$G$36,"Input needed")</x:f>
        <x:v>40</x:v>
      </x:c>
      <x:c r="N21" s="14" t="n">
        <x:f>IF(ISNUMBER('Investment detail'!$G$36),'Investment detail'!$G$36,"Input needed")</x:f>
        <x:v>40</x:v>
      </x:c>
      <x:c r="O21" s="14" t="n">
        <x:f>IF(ISNUMBER('Investment detail'!$G$36),'Investment detail'!$G$36,"Input needed")</x:f>
        <x:v>40</x:v>
      </x:c>
      <x:c r="P21" s="14" t="n">
        <x:f>IF(ISNUMBER('Investment detail'!$G$36),'Investment detail'!$G$36,"Input needed")</x:f>
        <x:v>40</x:v>
      </x:c>
      <x:c r="Q21" s="14" t="n">
        <x:f>IF(ISNUMBER('Investment detail'!$G$36),'Investment detail'!$G$36,"Input needed")</x:f>
        <x:v>40</x:v>
      </x:c>
      <x:c r="R21" s="14" t="n">
        <x:f>IF(ISNUMBER('Investment detail'!$G$36),'Investment detail'!$G$36,"Input needed")</x:f>
        <x:v>40</x:v>
      </x:c>
      <x:c r="S21" s="14" t="n">
        <x:f>IF(ISNUMBER('Investment detail'!$G$36),'Investment detail'!$G$36,"Input needed")</x:f>
        <x:v>40</x:v>
      </x:c>
    </x:row>
    <x:row r="22" ht="72" customHeight="1">
      <x:c r="A22" s="47" t="str">
        <x:v>Cumulative additional funding</x:v>
      </x:c>
      <x:c r="B22" s="48" t="n">
        <x:f>IF(COUNT(B20:B21)&lt;2,"Input needed",MAX(0,B21-B20))</x:f>
        <x:v>0</x:v>
      </x:c>
      <x:c r="C22" s="48" t="n">
        <x:f>IF(COUNT(C20:C21)&lt;2,"Input needed",MAX(0,C21-C20))</x:f>
        <x:v>0</x:v>
      </x:c>
      <x:c r="D22" s="48" t="n">
        <x:f>IF(COUNT(D20:D21)&lt;2,"Input needed",MAX(0,D21-D20))</x:f>
        <x:v>0</x:v>
      </x:c>
      <x:c r="E22" s="48" t="n">
        <x:f>IF(COUNT(E20:E21)&lt;2,"Input needed",MAX(0,E21-E20))</x:f>
        <x:v>0</x:v>
      </x:c>
      <x:c r="F22" s="48" t="n">
        <x:f>IF(COUNT(F20:F21)&lt;2,"Input needed",MAX(0,F21-F20))</x:f>
        <x:v>0</x:v>
      </x:c>
      <x:c r="G22" s="48" t="n">
        <x:f>IF(COUNT(G20:G21)&lt;2,"Input needed",MAX(0,G21-G20))</x:f>
        <x:v>0</x:v>
      </x:c>
      <x:c r="H22" s="48" t="n">
        <x:f>IF(COUNT(H20:H21)&lt;2,"Input needed",MAX(0,H21-H20))</x:f>
        <x:v>37</x:v>
      </x:c>
      <x:c r="I22" s="48" t="n">
        <x:f>IF(COUNT(I20:I21)&lt;2,"Input needed",MAX(0,I21-I20))</x:f>
        <x:v>70</x:v>
      </x:c>
      <x:c r="J22" s="48" t="n">
        <x:f>IF(COUNT(J20:J21)&lt;2,"Input needed",MAX(0,J21-J20))</x:f>
        <x:v>88</x:v>
      </x:c>
      <x:c r="K22" s="48" t="n">
        <x:f>IF(COUNT(K20:K21)&lt;2,"Input needed",MAX(0,K21-K20))</x:f>
        <x:v>91</x:v>
      </x:c>
      <x:c r="L22" s="48" t="n">
        <x:f>IF(COUNT(L20:L21)&lt;2,"Input needed",MAX(0,L21-L20))</x:f>
        <x:v>79</x:v>
      </x:c>
      <x:c r="M22" s="48" t="n">
        <x:f>IF(COUNT(M20:M21)&lt;2,"Input needed",MAX(0,M21-M20))</x:f>
        <x:v>52</x:v>
      </x:c>
      <x:c r="N22" s="48" t="n">
        <x:f>IF(COUNT(N20:N21)&lt;2,"Input needed",MAX(0,N21-N20))</x:f>
        <x:v>15</x:v>
      </x:c>
      <x:c r="O22" s="48" t="n">
        <x:f>IF(COUNT(O20:O21)&lt;2,"Input needed",MAX(0,O21-O20))</x:f>
        <x:v>0</x:v>
      </x:c>
      <x:c r="P22" s="48" t="n">
        <x:f>IF(COUNT(P20:P21)&lt;2,"Input needed",MAX(0,P21-P20))</x:f>
        <x:v>0</x:v>
      </x:c>
      <x:c r="Q22" s="48" t="n">
        <x:f>IF(COUNT(Q20:Q21)&lt;2,"Input needed",MAX(0,Q21-Q20))</x:f>
        <x:v>0</x:v>
      </x:c>
      <x:c r="R22" s="48" t="n">
        <x:f>IF(COUNT(R20:R21)&lt;2,"Input needed",MAX(0,R21-R20))</x:f>
        <x:v>0</x:v>
      </x:c>
      <x:c r="S22" s="48" t="n">
        <x:f>IF(COUNT(S20:S21)&lt;2,"Input needed",MAX(0,S21-S20))</x:f>
        <x:v>0</x:v>
      </x:c>
    </x:row>
    <x:row r="23" ht="72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</x:row>
    <x:row r="24" ht="72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</x:row>
    <x:row r="25" ht="44" customHeight="1">
      <x:c r="A25" s="43" t="str">
        <x:v>Do not add the 100 working-capital assumption as another payment. Inventory purchases and customer receipts are already reflected in cash flows.</x:v>
      </x:c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</x:row>
    <x:row r="26" ht="44" customHeight="1">
      <x:c r="A26" s="43" t="str">
        <x:v>Gaps use cash balances before extra funding. Take the maximum gap, not the sum of monthly gaps.</x:v>
      </x:c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</x:row>
    <x:row r="27" ht="72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</x:row>
    <x:row r="28" ht="72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</x:row>
    <x:row r="29" ht="72" customHeight="1">
      <x:c r="A29" s="10" t="str">
        <x:v>Lowest cash balance</x:v>
      </x:c>
      <x:c r="B29" s="24" t="n">
        <x:f>IF(COUNT(B20:S20)&lt;18,"Input needed",MIN(B20:S20))</x:f>
        <x:v>-51</x:v>
      </x:c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</x:row>
    <x:row r="30" ht="72" customHeight="1">
      <x:c r="A30" s="10" t="str">
        <x:v>Maximum additional funding</x:v>
      </x:c>
      <x:c r="B30" s="24" t="n">
        <x:f>IF(COUNT(B22:S22)&lt;18,"Input needed",MAX(B22:S22))</x:f>
        <x:v>91</x:v>
      </x:c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</x:row>
    <x:row r="31" ht="72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</x:row>
    <x:row r="32" ht="72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</x:row>
    <x:row r="33" ht="72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</x:row>
    <x:row r="34" ht="72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</x:row>
    <x:row r="35" ht="72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</x:row>
    <x:row r="36" ht="72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</x:row>
    <x:row r="37" ht="72" customHeight="1">
      <x:c r="A37" s="44"/>
      <x:c r="B37" s="44"/>
      <x:c r="C37" s="44"/>
      <x:c r="D37" s="44"/>
      <x:c r="E37" s="44"/>
      <x:c r="F37" s="44"/>
      <x:c r="G37" s="44"/>
      <x:c r="H37" s="44"/>
      <x:c r="I37" s="44"/>
      <x:c r="J37" s="44"/>
      <x:c r="K37" s="44"/>
      <x:c r="L37" s="44"/>
      <x:c r="M37" s="44"/>
      <x:c r="N37" s="44"/>
      <x:c r="O37" s="44"/>
      <x:c r="P37" s="44"/>
      <x:c r="Q37" s="44"/>
      <x:c r="R37" s="44"/>
      <x:c r="S37" s="44"/>
    </x:row>
    <x:row r="38" ht="72" customHeight="1">
      <x:c r="A38" s="44"/>
      <x:c r="B38" s="44"/>
      <x:c r="C38" s="44"/>
      <x:c r="D38" s="44"/>
      <x:c r="E38" s="44"/>
      <x:c r="F38" s="44"/>
      <x:c r="G38" s="44"/>
      <x:c r="H38" s="44"/>
      <x:c r="I38" s="44"/>
      <x:c r="J38" s="44"/>
      <x:c r="K38" s="44"/>
      <x:c r="L38" s="44"/>
      <x:c r="M38" s="44"/>
      <x:c r="N38" s="44"/>
      <x:c r="O38" s="44"/>
      <x:c r="P38" s="44"/>
      <x:c r="Q38" s="44"/>
      <x:c r="R38" s="44"/>
      <x:c r="S38" s="44"/>
    </x:row>
    <x:row r="39" ht="72" customHeight="1">
      <x:c r="A39" s="44"/>
      <x:c r="B39" s="44"/>
      <x:c r="C39" s="44"/>
      <x:c r="D39" s="44"/>
      <x:c r="E39" s="44"/>
      <x:c r="F39" s="44"/>
      <x:c r="G39" s="44"/>
      <x:c r="H39" s="44"/>
      <x:c r="I39" s="44"/>
      <x:c r="J39" s="44"/>
      <x:c r="K39" s="44"/>
      <x:c r="L39" s="44"/>
      <x:c r="M39" s="44"/>
      <x:c r="N39" s="44"/>
      <x:c r="O39" s="44"/>
      <x:c r="P39" s="44"/>
      <x:c r="Q39" s="44"/>
      <x:c r="R39" s="44"/>
      <x:c r="S39" s="44"/>
    </x:row>
    <x:row r="40" ht="72" customHeight="1">
      <x:c r="A40" s="44"/>
      <x:c r="B40" s="44"/>
      <x:c r="C40" s="44"/>
      <x:c r="D40" s="44"/>
      <x:c r="E40" s="44"/>
      <x:c r="F40" s="44"/>
      <x:c r="G40" s="44"/>
      <x:c r="H40" s="44"/>
      <x:c r="I40" s="44"/>
      <x:c r="J40" s="44"/>
      <x:c r="K40" s="44"/>
      <x:c r="L40" s="44"/>
      <x:c r="M40" s="44"/>
      <x:c r="N40" s="44"/>
      <x:c r="O40" s="44"/>
      <x:c r="P40" s="44"/>
      <x:c r="Q40" s="44"/>
      <x:c r="R40" s="44"/>
      <x:c r="S40" s="44"/>
    </x:row>
    <x:row r="41" ht="72" customHeight="1">
      <x:c r="A41" s="44"/>
      <x:c r="B41" s="44"/>
      <x:c r="C41" s="44"/>
      <x:c r="D41" s="44"/>
      <x:c r="E41" s="44"/>
      <x:c r="F41" s="44"/>
      <x:c r="G41" s="44"/>
      <x:c r="H41" s="44"/>
      <x:c r="I41" s="44"/>
      <x:c r="J41" s="44"/>
      <x:c r="K41" s="44"/>
      <x:c r="L41" s="44"/>
      <x:c r="M41" s="44"/>
      <x:c r="N41" s="44"/>
      <x:c r="O41" s="44"/>
      <x:c r="P41" s="44"/>
      <x:c r="Q41" s="44"/>
      <x:c r="R41" s="44"/>
      <x:c r="S41" s="44"/>
    </x:row>
    <x:row r="42" ht="72" customHeight="1">
      <x:c r="A42" s="44"/>
      <x:c r="B42" s="44"/>
      <x:c r="C42" s="44"/>
      <x:c r="D42" s="44"/>
      <x:c r="E42" s="44"/>
      <x:c r="F42" s="44"/>
      <x:c r="G42" s="44"/>
      <x:c r="H42" s="44"/>
      <x:c r="I42" s="44"/>
      <x:c r="J42" s="44"/>
      <x:c r="K42" s="44"/>
      <x:c r="L42" s="44"/>
      <x:c r="M42" s="44"/>
      <x:c r="N42" s="44"/>
      <x:c r="O42" s="44"/>
      <x:c r="P42" s="44"/>
      <x:c r="Q42" s="44"/>
      <x:c r="R42" s="44"/>
      <x:c r="S42" s="44"/>
    </x:row>
    <x:row r="43" ht="72" customHeight="1">
      <x:c r="A43" s="44"/>
      <x:c r="B43" s="44"/>
      <x:c r="C43" s="44"/>
      <x:c r="D43" s="44"/>
      <x:c r="E43" s="44"/>
      <x:c r="F43" s="44"/>
      <x:c r="G43" s="44"/>
      <x:c r="H43" s="44"/>
      <x:c r="I43" s="44"/>
      <x:c r="J43" s="44"/>
      <x:c r="K43" s="44"/>
      <x:c r="L43" s="44"/>
      <x:c r="M43" s="44"/>
      <x:c r="N43" s="44"/>
      <x:c r="O43" s="44"/>
      <x:c r="P43" s="44"/>
      <x:c r="Q43" s="44"/>
      <x:c r="R43" s="44"/>
      <x:c r="S43" s="44"/>
    </x:row>
    <x:row r="44" ht="72" customHeight="1">
      <x:c r="A44" s="44"/>
      <x:c r="B44" s="44"/>
      <x:c r="C44" s="44"/>
      <x:c r="D44" s="44"/>
      <x:c r="E44" s="44"/>
      <x:c r="F44" s="44"/>
      <x:c r="G44" s="44"/>
      <x:c r="H44" s="44"/>
      <x:c r="I44" s="44"/>
      <x:c r="J44" s="44"/>
      <x:c r="K44" s="44"/>
      <x:c r="L44" s="44"/>
      <x:c r="M44" s="44"/>
      <x:c r="N44" s="44"/>
      <x:c r="O44" s="44"/>
      <x:c r="P44" s="44"/>
      <x:c r="Q44" s="44"/>
      <x:c r="R44" s="44"/>
      <x:c r="S44" s="44"/>
    </x:row>
    <x:row r="45" ht="72" customHeight="1">
      <x:c r="A45" s="44"/>
      <x:c r="B45" s="44"/>
      <x:c r="C45" s="44"/>
      <x:c r="D45" s="44"/>
      <x:c r="E45" s="44"/>
      <x:c r="F45" s="44"/>
      <x:c r="G45" s="44"/>
      <x:c r="H45" s="44"/>
      <x:c r="I45" s="44"/>
      <x:c r="J45" s="44"/>
      <x:c r="K45" s="44"/>
      <x:c r="L45" s="44"/>
      <x:c r="M45" s="44"/>
      <x:c r="N45" s="44"/>
      <x:c r="O45" s="44"/>
      <x:c r="P45" s="44"/>
      <x:c r="Q45" s="44"/>
      <x:c r="R45" s="44"/>
      <x:c r="S45" s="44"/>
    </x:row>
    <x:row r="46" ht="72" customHeight="1">
      <x:c r="A46" s="44"/>
      <x:c r="B46" s="44"/>
      <x:c r="C46" s="44"/>
      <x:c r="D46" s="44"/>
      <x:c r="E46" s="44"/>
      <x:c r="F46" s="44"/>
      <x:c r="G46" s="44"/>
      <x:c r="H46" s="44"/>
      <x:c r="I46" s="44"/>
      <x:c r="J46" s="44"/>
      <x:c r="K46" s="44"/>
      <x:c r="L46" s="44"/>
      <x:c r="M46" s="44"/>
      <x:c r="N46" s="44"/>
      <x:c r="O46" s="44"/>
      <x:c r="P46" s="44"/>
      <x:c r="Q46" s="44"/>
      <x:c r="R46" s="44"/>
      <x:c r="S46" s="44"/>
    </x:row>
    <x:row r="47" ht="72" customHeight="1">
      <x:c r="A47" s="44"/>
      <x:c r="B47" s="44"/>
      <x:c r="C47" s="44"/>
      <x:c r="D47" s="44"/>
      <x:c r="E47" s="44"/>
      <x:c r="F47" s="44"/>
      <x:c r="G47" s="44"/>
      <x:c r="H47" s="44"/>
      <x:c r="I47" s="44"/>
      <x:c r="J47" s="44"/>
      <x:c r="K47" s="44"/>
      <x:c r="L47" s="44"/>
      <x:c r="M47" s="44"/>
      <x:c r="N47" s="44"/>
      <x:c r="O47" s="44"/>
      <x:c r="P47" s="44"/>
      <x:c r="Q47" s="44"/>
      <x:c r="R47" s="44"/>
      <x:c r="S47" s="44"/>
    </x:row>
    <x:row r="48" ht="72" customHeight="1">
      <x:c r="A48" s="44"/>
      <x:c r="B48" s="44"/>
      <x:c r="C48" s="44"/>
      <x:c r="D48" s="44"/>
      <x:c r="E48" s="44"/>
      <x:c r="F48" s="44"/>
      <x:c r="G48" s="44"/>
      <x:c r="H48" s="44"/>
      <x:c r="I48" s="44"/>
      <x:c r="J48" s="44"/>
      <x:c r="K48" s="44"/>
      <x:c r="L48" s="44"/>
      <x:c r="M48" s="44"/>
      <x:c r="N48" s="44"/>
      <x:c r="O48" s="44"/>
      <x:c r="P48" s="44"/>
      <x:c r="Q48" s="44"/>
      <x:c r="R48" s="44"/>
      <x:c r="S48" s="44"/>
    </x:row>
    <x:row r="49" ht="72" customHeight="1">
      <x:c r="A49" s="44"/>
      <x:c r="B49" s="44"/>
      <x:c r="C49" s="44"/>
      <x:c r="D49" s="44"/>
      <x:c r="E49" s="44"/>
      <x:c r="F49" s="44"/>
      <x:c r="G49" s="44"/>
      <x:c r="H49" s="44"/>
      <x:c r="I49" s="44"/>
      <x:c r="J49" s="44"/>
      <x:c r="K49" s="44"/>
      <x:c r="L49" s="44"/>
      <x:c r="M49" s="44"/>
      <x:c r="N49" s="44"/>
      <x:c r="O49" s="44"/>
      <x:c r="P49" s="44"/>
      <x:c r="Q49" s="44"/>
      <x:c r="R49" s="44"/>
      <x:c r="S49" s="44"/>
    </x:row>
    <x:row r="50" ht="72" customHeight="1">
      <x:c r="A50" s="44"/>
      <x:c r="B50" s="44"/>
      <x:c r="C50" s="44"/>
      <x:c r="D50" s="44"/>
      <x:c r="E50" s="44"/>
      <x:c r="F50" s="44"/>
      <x:c r="G50" s="44"/>
      <x:c r="H50" s="44"/>
      <x:c r="I50" s="44"/>
      <x:c r="J50" s="44"/>
      <x:c r="K50" s="44"/>
      <x:c r="L50" s="44"/>
      <x:c r="M50" s="44"/>
      <x:c r="N50" s="44"/>
      <x:c r="O50" s="44"/>
      <x:c r="P50" s="44"/>
      <x:c r="Q50" s="44"/>
      <x:c r="R50" s="44"/>
      <x:c r="S50" s="44"/>
    </x:row>
    <x:row r="51" ht="72" customHeight="1">
      <x:c r="A51" s="44"/>
      <x:c r="B51" s="44"/>
      <x:c r="C51" s="44"/>
      <x:c r="D51" s="44"/>
      <x:c r="E51" s="44"/>
      <x:c r="F51" s="44"/>
      <x:c r="G51" s="44"/>
      <x:c r="H51" s="44"/>
      <x:c r="I51" s="44"/>
      <x:c r="J51" s="44"/>
      <x:c r="K51" s="44"/>
      <x:c r="L51" s="44"/>
      <x:c r="M51" s="44"/>
      <x:c r="N51" s="44"/>
      <x:c r="O51" s="44"/>
      <x:c r="P51" s="44"/>
      <x:c r="Q51" s="44"/>
      <x:c r="R51" s="44"/>
      <x:c r="S51" s="44"/>
    </x:row>
    <x:row r="52" ht="72" customHeight="1">
      <x:c r="A52" s="44"/>
      <x:c r="B52" s="44"/>
      <x:c r="C52" s="44"/>
      <x:c r="D52" s="44"/>
      <x:c r="E52" s="44"/>
      <x:c r="F52" s="44"/>
      <x:c r="G52" s="44"/>
      <x:c r="H52" s="44"/>
      <x:c r="I52" s="44"/>
      <x:c r="J52" s="44"/>
      <x:c r="K52" s="44"/>
      <x:c r="L52" s="44"/>
      <x:c r="M52" s="44"/>
      <x:c r="N52" s="44"/>
      <x:c r="O52" s="44"/>
      <x:c r="P52" s="44"/>
      <x:c r="Q52" s="44"/>
      <x:c r="R52" s="44"/>
      <x:c r="S52" s="44"/>
    </x:row>
    <x:row r="53">
      <x:c r="A53" s="44"/>
      <x:c r="B53" s="44"/>
      <x:c r="C53" s="44"/>
      <x:c r="D53" s="44"/>
      <x:c r="E53" s="44"/>
      <x:c r="F53" s="44"/>
      <x:c r="G53" s="44"/>
      <x:c r="H53" s="44"/>
      <x:c r="I53" s="44"/>
      <x:c r="J53" s="44"/>
      <x:c r="K53" s="44"/>
      <x:c r="L53" s="44"/>
      <x:c r="M53" s="44"/>
      <x:c r="N53" s="44"/>
      <x:c r="O53" s="44"/>
      <x:c r="P53" s="44"/>
      <x:c r="Q53" s="44"/>
      <x:c r="R53" s="44"/>
      <x:c r="S53" s="44"/>
    </x:row>
    <x:row r="54">
      <x:c r="A54" s="44"/>
      <x:c r="B54" s="44"/>
      <x:c r="C54" s="44"/>
      <x:c r="D54" s="44"/>
      <x:c r="E54" s="44"/>
      <x:c r="F54" s="44"/>
      <x:c r="G54" s="44"/>
      <x:c r="H54" s="44"/>
      <x:c r="I54" s="44"/>
      <x:c r="J54" s="44"/>
      <x:c r="K54" s="44"/>
      <x:c r="L54" s="44"/>
      <x:c r="M54" s="44"/>
      <x:c r="N54" s="44"/>
      <x:c r="O54" s="44"/>
      <x:c r="P54" s="44"/>
      <x:c r="Q54" s="44"/>
      <x:c r="R54" s="44"/>
      <x:c r="S54" s="44"/>
    </x:row>
    <x:row r="55">
      <x:c r="A55" s="44"/>
      <x:c r="B55" s="44"/>
      <x:c r="C55" s="44"/>
      <x:c r="D55" s="44"/>
      <x:c r="E55" s="44"/>
      <x:c r="F55" s="44"/>
      <x:c r="G55" s="44"/>
      <x:c r="H55" s="44"/>
      <x:c r="I55" s="44"/>
      <x:c r="J55" s="44"/>
      <x:c r="K55" s="44"/>
      <x:c r="L55" s="44"/>
      <x:c r="M55" s="44"/>
      <x:c r="N55" s="44"/>
      <x:c r="O55" s="44"/>
      <x:c r="P55" s="44"/>
      <x:c r="Q55" s="44"/>
      <x:c r="R55" s="44"/>
      <x:c r="S55" s="44"/>
    </x:row>
    <x:row r="56">
      <x:c r="A56" s="44"/>
      <x:c r="B56" s="44"/>
      <x:c r="C56" s="44"/>
      <x:c r="D56" s="44"/>
      <x:c r="E56" s="44"/>
      <x:c r="F56" s="44"/>
      <x:c r="G56" s="44"/>
      <x:c r="H56" s="44"/>
      <x:c r="I56" s="44"/>
      <x:c r="J56" s="44"/>
      <x:c r="K56" s="44"/>
      <x:c r="L56" s="44"/>
      <x:c r="M56" s="44"/>
      <x:c r="N56" s="44"/>
      <x:c r="O56" s="44"/>
      <x:c r="P56" s="44"/>
      <x:c r="Q56" s="44"/>
      <x:c r="R56" s="44"/>
      <x:c r="S56" s="44"/>
    </x:row>
    <x:row r="57">
      <x:c r="A57" s="44"/>
      <x:c r="B57" s="44"/>
      <x:c r="C57" s="44"/>
      <x:c r="D57" s="44"/>
      <x:c r="E57" s="44"/>
      <x:c r="F57" s="44"/>
      <x:c r="G57" s="44"/>
      <x:c r="H57" s="44"/>
      <x:c r="I57" s="44"/>
      <x:c r="J57" s="44"/>
      <x:c r="K57" s="44"/>
      <x:c r="L57" s="44"/>
      <x:c r="M57" s="44"/>
      <x:c r="N57" s="44"/>
      <x:c r="O57" s="44"/>
      <x:c r="P57" s="44"/>
      <x:c r="Q57" s="44"/>
      <x:c r="R57" s="44"/>
      <x:c r="S57" s="44"/>
    </x:row>
    <x:row r="58">
      <x:c r="A58" s="44"/>
      <x:c r="B58" s="44"/>
      <x:c r="C58" s="44"/>
      <x:c r="D58" s="44"/>
      <x:c r="E58" s="44"/>
      <x:c r="F58" s="44"/>
      <x:c r="G58" s="44"/>
      <x:c r="H58" s="44"/>
      <x:c r="I58" s="44"/>
      <x:c r="J58" s="44"/>
      <x:c r="K58" s="44"/>
      <x:c r="L58" s="44"/>
      <x:c r="M58" s="44"/>
      <x:c r="N58" s="44"/>
      <x:c r="O58" s="44"/>
      <x:c r="P58" s="44"/>
      <x:c r="Q58" s="44"/>
      <x:c r="R58" s="44"/>
      <x:c r="S58" s="44"/>
    </x:row>
    <x:row r="59">
      <x:c r="A59" s="44"/>
      <x:c r="B59" s="44"/>
      <x:c r="C59" s="44"/>
      <x:c r="D59" s="44"/>
      <x:c r="E59" s="44"/>
      <x:c r="F59" s="44"/>
      <x:c r="G59" s="44"/>
      <x:c r="H59" s="44"/>
      <x:c r="I59" s="44"/>
      <x:c r="J59" s="44"/>
      <x:c r="K59" s="44"/>
      <x:c r="L59" s="44"/>
      <x:c r="M59" s="44"/>
      <x:c r="N59" s="44"/>
      <x:c r="O59" s="44"/>
      <x:c r="P59" s="44"/>
      <x:c r="Q59" s="44"/>
      <x:c r="R59" s="44"/>
      <x:c r="S59" s="44"/>
    </x:row>
    <x:row r="60">
      <x:c r="A60" s="44"/>
      <x:c r="B60" s="44"/>
      <x:c r="C60" s="44"/>
      <x:c r="D60" s="44"/>
      <x:c r="E60" s="44"/>
      <x:c r="F60" s="44"/>
      <x:c r="G60" s="44"/>
      <x:c r="H60" s="44"/>
      <x:c r="I60" s="44"/>
      <x:c r="J60" s="44"/>
      <x:c r="K60" s="44"/>
      <x:c r="L60" s="44"/>
      <x:c r="M60" s="44"/>
      <x:c r="N60" s="44"/>
      <x:c r="O60" s="44"/>
      <x:c r="P60" s="44"/>
      <x:c r="Q60" s="44"/>
      <x:c r="R60" s="44"/>
      <x:c r="S60" s="44"/>
    </x:row>
    <x:row r="61">
      <x:c r="A61" s="44"/>
      <x:c r="B61" s="44"/>
      <x:c r="C61" s="44"/>
      <x:c r="D61" s="44"/>
      <x:c r="E61" s="44"/>
      <x:c r="F61" s="44"/>
      <x:c r="G61" s="44"/>
      <x:c r="H61" s="44"/>
      <x:c r="I61" s="44"/>
      <x:c r="J61" s="44"/>
      <x:c r="K61" s="44"/>
      <x:c r="L61" s="44"/>
      <x:c r="M61" s="44"/>
      <x:c r="N61" s="44"/>
      <x:c r="O61" s="44"/>
      <x:c r="P61" s="44"/>
      <x:c r="Q61" s="44"/>
      <x:c r="R61" s="44"/>
      <x:c r="S61" s="44"/>
    </x:row>
    <x:row r="62">
      <x:c r="A62" s="44"/>
      <x:c r="B62" s="44"/>
      <x:c r="C62" s="44"/>
      <x:c r="D62" s="44"/>
      <x:c r="E62" s="44"/>
      <x:c r="F62" s="44"/>
      <x:c r="G62" s="44"/>
      <x:c r="H62" s="44"/>
      <x:c r="I62" s="44"/>
      <x:c r="J62" s="44"/>
      <x:c r="K62" s="44"/>
      <x:c r="L62" s="44"/>
      <x:c r="M62" s="44"/>
      <x:c r="N62" s="44"/>
      <x:c r="O62" s="44"/>
      <x:c r="P62" s="44"/>
      <x:c r="Q62" s="44"/>
      <x:c r="R62" s="44"/>
      <x:c r="S62" s="44"/>
    </x:row>
    <x:row r="63">
      <x:c r="A63" s="44"/>
      <x:c r="B63" s="44"/>
      <x:c r="C63" s="44"/>
      <x:c r="D63" s="44"/>
      <x:c r="E63" s="44"/>
      <x:c r="F63" s="44"/>
      <x:c r="G63" s="44"/>
      <x:c r="H63" s="44"/>
      <x:c r="I63" s="44"/>
      <x:c r="J63" s="44"/>
      <x:c r="K63" s="44"/>
      <x:c r="L63" s="44"/>
      <x:c r="M63" s="44"/>
      <x:c r="N63" s="44"/>
      <x:c r="O63" s="44"/>
      <x:c r="P63" s="44"/>
      <x:c r="Q63" s="44"/>
      <x:c r="R63" s="44"/>
      <x:c r="S63" s="44"/>
    </x:row>
    <x:row r="64">
      <x:c r="A64" s="44"/>
      <x:c r="B64" s="44"/>
      <x:c r="C64" s="44"/>
      <x:c r="D64" s="44"/>
      <x:c r="E64" s="44"/>
      <x:c r="F64" s="44"/>
      <x:c r="G64" s="44"/>
      <x:c r="H64" s="44"/>
      <x:c r="I64" s="44"/>
      <x:c r="J64" s="44"/>
      <x:c r="K64" s="44"/>
      <x:c r="L64" s="44"/>
      <x:c r="M64" s="44"/>
      <x:c r="N64" s="44"/>
      <x:c r="O64" s="44"/>
      <x:c r="P64" s="44"/>
      <x:c r="Q64" s="44"/>
      <x:c r="R64" s="44"/>
      <x:c r="S64" s="44"/>
    </x:row>
    <x:row r="65">
      <x:c r="A65" s="44"/>
      <x:c r="B65" s="44"/>
      <x:c r="C65" s="44"/>
      <x:c r="D65" s="44"/>
      <x:c r="E65" s="44"/>
      <x:c r="F65" s="44"/>
      <x:c r="G65" s="44"/>
      <x:c r="H65" s="44"/>
      <x:c r="I65" s="44"/>
      <x:c r="J65" s="44"/>
      <x:c r="K65" s="44"/>
      <x:c r="L65" s="44"/>
      <x:c r="M65" s="44"/>
      <x:c r="N65" s="44"/>
      <x:c r="O65" s="44"/>
      <x:c r="P65" s="44"/>
      <x:c r="Q65" s="44"/>
      <x:c r="R65" s="44"/>
      <x:c r="S65" s="44"/>
    </x:row>
    <x:row r="66">
      <x:c r="A66" s="44"/>
      <x:c r="B66" s="44"/>
      <x:c r="C66" s="44"/>
      <x:c r="D66" s="44"/>
      <x:c r="E66" s="44"/>
      <x:c r="F66" s="44"/>
      <x:c r="G66" s="44"/>
      <x:c r="H66" s="44"/>
      <x:c r="I66" s="44"/>
      <x:c r="J66" s="44"/>
      <x:c r="K66" s="44"/>
      <x:c r="L66" s="44"/>
      <x:c r="M66" s="44"/>
      <x:c r="N66" s="44"/>
      <x:c r="O66" s="44"/>
      <x:c r="P66" s="44"/>
      <x:c r="Q66" s="44"/>
      <x:c r="R66" s="44"/>
      <x:c r="S66" s="44"/>
    </x:row>
    <x:row r="67">
      <x:c r="A67" s="44"/>
      <x:c r="B67" s="44"/>
      <x:c r="C67" s="44"/>
      <x:c r="D67" s="44"/>
      <x:c r="E67" s="44"/>
      <x:c r="F67" s="44"/>
      <x:c r="G67" s="44"/>
      <x:c r="H67" s="44"/>
      <x:c r="I67" s="44"/>
      <x:c r="J67" s="44"/>
      <x:c r="K67" s="44"/>
      <x:c r="L67" s="44"/>
      <x:c r="M67" s="44"/>
      <x:c r="N67" s="44"/>
      <x:c r="O67" s="44"/>
      <x:c r="P67" s="44"/>
      <x:c r="Q67" s="44"/>
      <x:c r="R67" s="44"/>
      <x:c r="S67" s="44"/>
    </x:row>
    <x:row r="68">
      <x:c r="A68" s="44"/>
      <x:c r="B68" s="44"/>
      <x:c r="C68" s="44"/>
      <x:c r="D68" s="44"/>
      <x:c r="E68" s="44"/>
      <x:c r="F68" s="44"/>
      <x:c r="G68" s="44"/>
      <x:c r="H68" s="44"/>
      <x:c r="I68" s="44"/>
      <x:c r="J68" s="44"/>
      <x:c r="K68" s="44"/>
      <x:c r="L68" s="44"/>
      <x:c r="M68" s="44"/>
      <x:c r="N68" s="44"/>
      <x:c r="O68" s="44"/>
      <x:c r="P68" s="44"/>
      <x:c r="Q68" s="44"/>
      <x:c r="R68" s="44"/>
      <x:c r="S68" s="44"/>
    </x:row>
    <x:row r="69">
      <x:c r="A69" s="44"/>
      <x:c r="B69" s="44"/>
      <x:c r="C69" s="44"/>
      <x:c r="D69" s="44"/>
      <x:c r="E69" s="44"/>
      <x:c r="F69" s="44"/>
      <x:c r="G69" s="44"/>
      <x:c r="H69" s="44"/>
      <x:c r="I69" s="44"/>
      <x:c r="J69" s="44"/>
      <x:c r="K69" s="44"/>
      <x:c r="L69" s="44"/>
      <x:c r="M69" s="44"/>
      <x:c r="N69" s="44"/>
      <x:c r="O69" s="44"/>
      <x:c r="P69" s="44"/>
      <x:c r="Q69" s="44"/>
      <x:c r="R69" s="44"/>
      <x:c r="S69" s="44"/>
    </x:row>
    <x:row r="70">
      <x:c r="A70" s="44"/>
      <x:c r="B70" s="44"/>
      <x:c r="C70" s="44"/>
      <x:c r="D70" s="44"/>
      <x:c r="E70" s="44"/>
      <x:c r="F70" s="44"/>
      <x:c r="G70" s="44"/>
      <x:c r="H70" s="44"/>
      <x:c r="I70" s="44"/>
      <x:c r="J70" s="44"/>
      <x:c r="K70" s="44"/>
      <x:c r="L70" s="44"/>
      <x:c r="M70" s="44"/>
      <x:c r="N70" s="44"/>
      <x:c r="O70" s="44"/>
      <x:c r="P70" s="44"/>
      <x:c r="Q70" s="44"/>
      <x:c r="R70" s="44"/>
      <x:c r="S70" s="44"/>
    </x:row>
    <x:row r="71">
      <x:c r="A71" s="44"/>
      <x:c r="B71" s="44"/>
      <x:c r="C71" s="44"/>
      <x:c r="D71" s="44"/>
      <x:c r="E71" s="44"/>
      <x:c r="F71" s="44"/>
      <x:c r="G71" s="44"/>
      <x:c r="H71" s="44"/>
      <x:c r="I71" s="44"/>
      <x:c r="J71" s="44"/>
      <x:c r="K71" s="44"/>
      <x:c r="L71" s="44"/>
      <x:c r="M71" s="44"/>
      <x:c r="N71" s="44"/>
      <x:c r="O71" s="44"/>
      <x:c r="P71" s="44"/>
      <x:c r="Q71" s="44"/>
      <x:c r="R71" s="44"/>
      <x:c r="S71" s="44"/>
    </x:row>
    <x:row r="72">
      <x:c r="A72" s="44"/>
      <x:c r="B72" s="44"/>
      <x:c r="C72" s="44"/>
      <x:c r="D72" s="44"/>
      <x:c r="E72" s="44"/>
      <x:c r="F72" s="44"/>
      <x:c r="G72" s="44"/>
      <x:c r="H72" s="44"/>
      <x:c r="I72" s="44"/>
      <x:c r="J72" s="44"/>
      <x:c r="K72" s="44"/>
      <x:c r="L72" s="44"/>
      <x:c r="M72" s="44"/>
      <x:c r="N72" s="44"/>
      <x:c r="O72" s="44"/>
      <x:c r="P72" s="44"/>
      <x:c r="Q72" s="44"/>
      <x:c r="R72" s="44"/>
      <x:c r="S72" s="44"/>
    </x:row>
    <x:row r="73">
      <x:c r="A73" s="44"/>
      <x:c r="B73" s="44"/>
      <x:c r="C73" s="44"/>
      <x:c r="D73" s="44"/>
      <x:c r="E73" s="44"/>
      <x:c r="F73" s="44"/>
      <x:c r="G73" s="44"/>
      <x:c r="H73" s="44"/>
      <x:c r="I73" s="44"/>
      <x:c r="J73" s="44"/>
      <x:c r="K73" s="44"/>
      <x:c r="L73" s="44"/>
      <x:c r="M73" s="44"/>
      <x:c r="N73" s="44"/>
      <x:c r="O73" s="44"/>
      <x:c r="P73" s="44"/>
      <x:c r="Q73" s="44"/>
      <x:c r="R73" s="44"/>
      <x:c r="S73" s="44"/>
    </x:row>
    <x:row r="74">
      <x:c r="A74" s="44"/>
      <x:c r="B74" s="44"/>
      <x:c r="C74" s="44"/>
      <x:c r="D74" s="44"/>
      <x:c r="E74" s="44"/>
      <x:c r="F74" s="44"/>
      <x:c r="G74" s="44"/>
      <x:c r="H74" s="44"/>
      <x:c r="I74" s="44"/>
      <x:c r="J74" s="44"/>
      <x:c r="K74" s="44"/>
      <x:c r="L74" s="44"/>
      <x:c r="M74" s="44"/>
      <x:c r="N74" s="44"/>
      <x:c r="O74" s="44"/>
      <x:c r="P74" s="44"/>
      <x:c r="Q74" s="44"/>
      <x:c r="R74" s="44"/>
      <x:c r="S74" s="44"/>
    </x:row>
    <x:row r="75">
      <x:c r="A75" s="44"/>
      <x:c r="B75" s="44"/>
      <x:c r="C75" s="44"/>
      <x:c r="D75" s="44"/>
      <x:c r="E75" s="44"/>
      <x:c r="F75" s="44"/>
      <x:c r="G75" s="44"/>
      <x:c r="H75" s="44"/>
      <x:c r="I75" s="44"/>
      <x:c r="J75" s="44"/>
      <x:c r="K75" s="44"/>
      <x:c r="L75" s="44"/>
      <x:c r="M75" s="44"/>
      <x:c r="N75" s="44"/>
      <x:c r="O75" s="44"/>
      <x:c r="P75" s="44"/>
      <x:c r="Q75" s="44"/>
      <x:c r="R75" s="44"/>
      <x:c r="S75" s="44"/>
    </x:row>
    <x:row r="76">
      <x:c r="A76" s="44"/>
      <x:c r="B76" s="44"/>
      <x:c r="C76" s="44"/>
      <x:c r="D76" s="44"/>
      <x:c r="E76" s="44"/>
      <x:c r="F76" s="44"/>
      <x:c r="G76" s="44"/>
      <x:c r="H76" s="44"/>
      <x:c r="I76" s="44"/>
      <x:c r="J76" s="44"/>
      <x:c r="K76" s="44"/>
      <x:c r="L76" s="44"/>
      <x:c r="M76" s="44"/>
      <x:c r="N76" s="44"/>
      <x:c r="O76" s="44"/>
      <x:c r="P76" s="44"/>
      <x:c r="Q76" s="44"/>
      <x:c r="R76" s="44"/>
      <x:c r="S76" s="44"/>
    </x:row>
    <x:row r="77">
      <x:c r="A77" s="44"/>
      <x:c r="B77" s="44"/>
      <x:c r="C77" s="44"/>
      <x:c r="D77" s="44"/>
      <x:c r="E77" s="44"/>
      <x:c r="F77" s="44"/>
      <x:c r="G77" s="44"/>
      <x:c r="H77" s="44"/>
      <x:c r="I77" s="44"/>
      <x:c r="J77" s="44"/>
      <x:c r="K77" s="44"/>
      <x:c r="L77" s="44"/>
      <x:c r="M77" s="44"/>
      <x:c r="N77" s="44"/>
      <x:c r="O77" s="44"/>
      <x:c r="P77" s="44"/>
      <x:c r="Q77" s="44"/>
      <x:c r="R77" s="44"/>
      <x:c r="S77" s="44"/>
    </x:row>
    <x:row r="78">
      <x:c r="A78" s="44"/>
      <x:c r="B78" s="44"/>
      <x:c r="C78" s="44"/>
      <x:c r="D78" s="44"/>
      <x:c r="E78" s="44"/>
      <x:c r="F78" s="44"/>
      <x:c r="G78" s="44"/>
      <x:c r="H78" s="44"/>
      <x:c r="I78" s="44"/>
      <x:c r="J78" s="44"/>
      <x:c r="K78" s="44"/>
      <x:c r="L78" s="44"/>
      <x:c r="M78" s="44"/>
      <x:c r="N78" s="44"/>
      <x:c r="O78" s="44"/>
      <x:c r="P78" s="44"/>
      <x:c r="Q78" s="44"/>
      <x:c r="R78" s="44"/>
      <x:c r="S78" s="44"/>
    </x:row>
    <x:row r="79">
      <x:c r="A79" s="44"/>
      <x:c r="B79" s="44"/>
      <x:c r="C79" s="44"/>
      <x:c r="D79" s="44"/>
      <x:c r="E79" s="44"/>
      <x:c r="F79" s="44"/>
      <x:c r="G79" s="44"/>
      <x:c r="H79" s="44"/>
      <x:c r="I79" s="44"/>
      <x:c r="J79" s="44"/>
      <x:c r="K79" s="44"/>
      <x:c r="L79" s="44"/>
      <x:c r="M79" s="44"/>
      <x:c r="N79" s="44"/>
      <x:c r="O79" s="44"/>
      <x:c r="P79" s="44"/>
      <x:c r="Q79" s="44"/>
      <x:c r="R79" s="44"/>
      <x:c r="S79" s="44"/>
    </x:row>
    <x:row r="80">
      <x:c r="A80" s="44"/>
      <x:c r="B80" s="44"/>
      <x:c r="C80" s="44"/>
      <x:c r="D80" s="44"/>
      <x:c r="E80" s="44"/>
      <x:c r="F80" s="44"/>
      <x:c r="G80" s="44"/>
      <x:c r="H80" s="44"/>
      <x:c r="I80" s="44"/>
      <x:c r="J80" s="44"/>
      <x:c r="K80" s="44"/>
      <x:c r="L80" s="44"/>
      <x:c r="M80" s="44"/>
      <x:c r="N80" s="44"/>
      <x:c r="O80" s="44"/>
      <x:c r="P80" s="44"/>
      <x:c r="Q80" s="44"/>
      <x:c r="R80" s="44"/>
      <x:c r="S80" s="44"/>
    </x:row>
  </x:sheetData>
  <x:mergeCells>
    <x:mergeCell ref="A2:S2"/>
    <x:mergeCell ref="A4:S4"/>
    <x:mergeCell ref="A25:S25"/>
    <x:mergeCell ref="A26:S26"/>
  </x:mergeCells>
  <x:conditionalFormatting sqref="B20:S20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220000267028809" hidden="0" customWidth="1"/>
    <x:col min="2" max="2" width="14.420000076293945" hidden="0" customWidth="1"/>
    <x:col min="3" max="3" width="22.290000915527344" hidden="0" customWidth="1"/>
    <x:col min="4" max="4" width="43.27000045776367" hidden="0" customWidth="1"/>
    <x:col min="5" max="5" width="34.09000015258789" hidden="0" customWidth="1"/>
    <x:col min="6" max="6" width="20.31999969482422" hidden="0" customWidth="1"/>
    <x:col min="7" max="7" width="20.979999542236328" hidden="0" customWidth="1"/>
    <x:col min="8" max="8" width="36.709999084472656" hidden="0" customWidth="1"/>
    <x:col min="9" max="9" width="18.360000610351562" hidden="0" customWidth="1"/>
    <x:col min="10" max="10" width="20.979999542236328" hidden="0" customWidth="1"/>
    <x:col min="11" max="11" width="18.360000610351562" hidden="0" customWidth="1"/>
    <x:col min="12" max="12" width="23.600000381469727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</x:row>
    <x:row r="2" ht="44" customHeight="1">
      <x:c r="A2" s="41" t="str">
        <x:v>Budget readiness and evidence checklist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3" ht="25" customHeight="1">
      <x:c r="A3" s="42"/>
      <x:c r="B3" s="42"/>
      <x:c r="C3" s="42"/>
      <x:c r="D3" s="42"/>
      <x:c r="E3" s="42"/>
      <x:c r="F3" s="42"/>
      <x:c r="G3" s="42"/>
      <x:c r="H3" s="42"/>
      <x:c r="I3" s="42"/>
      <x:c r="J3" s="42"/>
      <x:c r="K3" s="42"/>
      <x:c r="L3" s="42"/>
    </x:row>
    <x:row r="4" ht="44" customHeight="1">
      <x:c r="A4" s="43" t="str">
        <x:v>Specify applicability, evidence and closeout criteria. Record evidence and reviewer before marking Complete; explain any Not applicable status.</x:v>
      </x:c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</x:row>
    <x:row r="5" ht="25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</x:row>
    <x:row r="6" ht="65" customHeight="1">
      <x:c r="A6" s="9" t="str">
        <x:v>ID</x:v>
      </x:c>
      <x:c r="B6" s="9" t="str">
        <x:v>Stage</x:v>
      </x:c>
      <x:c r="C6" s="9" t="str">
        <x:v>Check item</x:v>
      </x:c>
      <x:c r="D6" s="9" t="str">
        <x:v>Question to answer</x:v>
      </x:c>
      <x:c r="E6" s="9" t="str">
        <x:v>Required documents</x:v>
      </x:c>
      <x:c r="F6" s="9" t="str">
        <x:v>Suggested accountable role</x:v>
      </x:c>
      <x:c r="G6" s="9" t="str">
        <x:v>Due milestone</x:v>
      </x:c>
      <x:c r="H6" s="9" t="str">
        <x:v>Closeout criterion</x:v>
      </x:c>
      <x:c r="I6" s="9" t="str">
        <x:v>Status</x:v>
      </x:c>
      <x:c r="J6" s="9" t="str">
        <x:v>Evidence / reason not applicable</x:v>
      </x:c>
      <x:c r="K6" s="9" t="str">
        <x:v>Reviewer</x:v>
      </x:c>
      <x:c r="L6" s="9" t="str">
        <x:v>Next action</x:v>
      </x:c>
    </x:row>
    <x:row r="7" ht="72" customHeight="1">
      <x:c r="A7" s="10" t="str">
        <x:v>R01</x:v>
      </x:c>
      <x:c r="B7" s="10" t="str">
        <x:v>Project definition</x:v>
      </x:c>
      <x:c r="C7" s="10" t="str">
        <x:v>Products and sales markets</x:v>
      </x:c>
      <x:c r="D7" s="10" t="str">
        <x:v>Are product models, destination countries and customer acceptance requirements fixed?</x:v>
      </x:c>
      <x:c r="E7" s="10" t="str">
        <x:v>Product specifications and customer requirements</x:v>
      </x:c>
      <x:c r="F7" s="10" t="str">
        <x:v>Product lead</x:v>
      </x:c>
      <x:c r="G7" s="10" t="str">
        <x:v>Before quotation requests</x:v>
      </x:c>
      <x:c r="H7" s="10" t="str">
        <x:v>Project lead has approved the specification version</x:v>
      </x:c>
      <x:c r="I7" s="21" t="str">
        <x:v>To confirm</x:v>
      </x:c>
      <x:c r="J7" s="21"/>
      <x:c r="K7" s="21"/>
      <x:c r="L7" s="21"/>
    </x:row>
    <x:row r="8" ht="72" customHeight="1">
      <x:c r="A8" s="11" t="str">
        <x:v>R02</x:v>
      </x:c>
      <x:c r="B8" s="11" t="str">
        <x:v>Project definition</x:v>
      </x:c>
      <x:c r="C8" s="11" t="str">
        <x:v>Capacity and shifts</x:v>
      </x:c>
      <x:c r="D8" s="11" t="str">
        <x:v>Are initial output, shifts, cycle times and yield assumptions consistent?</x:v>
      </x:c>
      <x:c r="E8" s="11" t="str">
        <x:v>Capacity calculation and shift plan</x:v>
      </x:c>
      <x:c r="F8" s="11" t="str">
        <x:v>Operations lead</x:v>
      </x:c>
      <x:c r="G8" s="11" t="str">
        <x:v>Before equipment enquiries</x:v>
      </x:c>
      <x:c r="H8" s="11" t="str">
        <x:v>Equipment count agrees with the capacity model</x:v>
      </x:c>
      <x:c r="I8" s="21" t="str">
        <x:v>To confirm</x:v>
      </x:c>
      <x:c r="J8" s="21"/>
      <x:c r="K8" s="21"/>
      <x:c r="L8" s="21"/>
    </x:row>
    <x:row r="9" ht="72" customHeight="1">
      <x:c r="A9" s="10" t="str">
        <x:v>R03</x:v>
      </x:c>
      <x:c r="B9" s="10" t="str">
        <x:v>Project definition</x:v>
      </x:c>
      <x:c r="C9" s="10" t="str">
        <x:v>Process boundaries</x:v>
      </x:c>
      <x:c r="D9" s="10" t="str">
        <x:v>Are internal, outsourced, cleaning and surface-treatment processes clearly allocated?</x:v>
      </x:c>
      <x:c r="E9" s="10" t="str">
        <x:v>Process flow and outsourcing list</x:v>
      </x:c>
      <x:c r="F9" s="10" t="str">
        <x:v>Process lead</x:v>
      </x:c>
      <x:c r="G9" s="10" t="str">
        <x:v>Before site screening</x:v>
      </x:c>
      <x:c r="H9" s="10" t="str">
        <x:v>Every high-impact process has an assigned route</x:v>
      </x:c>
      <x:c r="I9" s="21" t="str">
        <x:v>To confirm</x:v>
      </x:c>
      <x:c r="J9" s="21"/>
      <x:c r="K9" s="21"/>
      <x:c r="L9" s="21"/>
    </x:row>
    <x:row r="10" ht="72" customHeight="1">
      <x:c r="A10" s="11" t="str">
        <x:v>R04</x:v>
      </x:c>
      <x:c r="B10" s="11" t="str">
        <x:v>Project definition</x:v>
      </x:c>
      <x:c r="C10" s="11" t="str">
        <x:v>Materials and hazards</x:v>
      </x:c>
      <x:c r="D10" s="11" t="str">
        <x:v>Are quantities and properties of materials and hazardous substances listed?</x:v>
      </x:c>
      <x:c r="E10" s="11" t="str">
        <x:v>Materials list and safety data sheets</x:v>
      </x:c>
      <x:c r="F10" s="11" t="str">
        <x:v>Environment and safety lead</x:v>
      </x:c>
      <x:c r="G10" s="11" t="str">
        <x:v>Before feasibility review</x:v>
      </x:c>
      <x:c r="H10" s="11" t="str">
        <x:v>Design and environment/safety use the same material version</x:v>
      </x:c>
      <x:c r="I10" s="21" t="str">
        <x:v>To confirm</x:v>
      </x:c>
      <x:c r="J10" s="21"/>
      <x:c r="K10" s="21"/>
      <x:c r="L10" s="21"/>
    </x:row>
    <x:row r="11" ht="72" customHeight="1">
      <x:c r="A11" s="10" t="str">
        <x:v>R05</x:v>
      </x:c>
      <x:c r="B11" s="10" t="str">
        <x:v>Facility plan</x:v>
      </x:c>
      <x:c r="C11" s="10" t="str">
        <x:v>Space and logistics</x:v>
      </x:c>
      <x:c r="D11" s="10" t="str">
        <x:v>Are production, storage, offices and equipment access assessed separately?</x:v>
      </x:c>
      <x:c r="E11" s="10" t="str">
        <x:v>Area schedule and logistics layout</x:v>
      </x:c>
      <x:c r="F11" s="10" t="str">
        <x:v>Engineering lead</x:v>
      </x:c>
      <x:c r="G11" s="10" t="str">
        <x:v>Before property comparison</x:v>
      </x:c>
      <x:c r="H11" s="10" t="str">
        <x:v>Layout accommodates the complete production and logistics flow</x:v>
      </x:c>
      <x:c r="I11" s="21" t="str">
        <x:v>To confirm</x:v>
      </x:c>
      <x:c r="J11" s="21"/>
      <x:c r="K11" s="21"/>
      <x:c r="L11" s="21"/>
    </x:row>
    <x:row r="12" ht="72" customHeight="1">
      <x:c r="A12" s="11" t="str">
        <x:v>R06</x:v>
      </x:c>
      <x:c r="B12" s="11" t="str">
        <x:v>Facility plan</x:v>
      </x:c>
      <x:c r="C12" s="11" t="str">
        <x:v>Rights and use</x:v>
      </x:c>
      <x:c r="D12" s="11" t="str">
        <x:v>Is there written evidence for the transaction party, use and alteration rights?</x:v>
      </x:c>
      <x:c r="E12" s="11" t="str">
        <x:v>Title and authorisation records</x:v>
      </x:c>
      <x:c r="F12" s="11" t="str">
        <x:v>Legal lead</x:v>
      </x:c>
      <x:c r="G12" s="11" t="str">
        <x:v>Before non-refundable payments</x:v>
      </x:c>
      <x:c r="H12" s="11" t="str">
        <x:v>Rights and use restrictions have been reviewed</x:v>
      </x:c>
      <x:c r="I12" s="21" t="str">
        <x:v>To confirm</x:v>
      </x:c>
      <x:c r="J12" s="21"/>
      <x:c r="K12" s="21"/>
      <x:c r="L12" s="21"/>
    </x:row>
    <x:row r="13" ht="72" customHeight="1">
      <x:c r="A13" s="10" t="str">
        <x:v>R07</x:v>
      </x:c>
      <x:c r="B13" s="10" t="str">
        <x:v>Facility plan</x:v>
      </x:c>
      <x:c r="C13" s="10" t="str">
        <x:v>Structure and loads</x:v>
      </x:c>
      <x:c r="D13" s="10" t="str">
        <x:v>Are equipment point loads, foundations and lifting routes verified?</x:v>
      </x:c>
      <x:c r="E13" s="10" t="str">
        <x:v>Equipment records and structural assessment</x:v>
      </x:c>
      <x:c r="F13" s="10" t="str">
        <x:v>Structural engineer</x:v>
      </x:c>
      <x:c r="G13" s="10" t="str">
        <x:v>Before alteration quotations</x:v>
      </x:c>
      <x:c r="H13" s="10" t="str">
        <x:v>Over-limit items are designed and priced</x:v>
      </x:c>
      <x:c r="I13" s="21" t="str">
        <x:v>To confirm</x:v>
      </x:c>
      <x:c r="J13" s="21"/>
      <x:c r="K13" s="21"/>
      <x:c r="L13" s="21"/>
    </x:row>
    <x:row r="14" ht="72" customHeight="1">
      <x:c r="A14" s="11" t="str">
        <x:v>R08</x:v>
      </x:c>
      <x:c r="B14" s="11" t="str">
        <x:v>Facility plan</x:v>
      </x:c>
      <x:c r="C14" s="11" t="str">
        <x:v>Utilities</x:v>
      </x:c>
      <x:c r="D14" s="11" t="str">
        <x:v>Are utility quality, capacity, interfaces and delivery dates confirmed?</x:v>
      </x:c>
      <x:c r="E14" s="11" t="str">
        <x:v>Load schedule and provider connection plan</x:v>
      </x:c>
      <x:c r="F14" s="11" t="str">
        <x:v>Facilities lead</x:v>
      </x:c>
      <x:c r="G14" s="11" t="str">
        <x:v>Before investment approval</x:v>
      </x:c>
      <x:c r="H14" s="11" t="str">
        <x:v>Capacity, cost and completion date have supporting evidence</x:v>
      </x:c>
      <x:c r="I14" s="21" t="str">
        <x:v>To confirm</x:v>
      </x:c>
      <x:c r="J14" s="21"/>
      <x:c r="K14" s="21"/>
      <x:c r="L14" s="21"/>
    </x:row>
    <x:row r="15" ht="72" customHeight="1">
      <x:c r="A15" s="10" t="str">
        <x:v>R09</x:v>
      </x:c>
      <x:c r="B15" s="10" t="str">
        <x:v>Facility plan</x:v>
      </x:c>
      <x:c r="C15" s="10" t="str">
        <x:v>Environmental facilities</x:v>
      </x:c>
      <x:c r="D15" s="10" t="str">
        <x:v>Are emissions, collection, treatment, connections and hazardous-waste storage covered?</x:v>
      </x:c>
      <x:c r="E15" s="10" t="str">
        <x:v>Environmental plan and facility list</x:v>
      </x:c>
      <x:c r="F15" s="10" t="str">
        <x:v>Environment and safety lead</x:v>
      </x:c>
      <x:c r="G15" s="10" t="str">
        <x:v>Before engineering budget</x:v>
      </x:c>
      <x:c r="H15" s="10" t="str">
        <x:v>Facility scope matches each applicable requirement</x:v>
      </x:c>
      <x:c r="I15" s="21" t="str">
        <x:v>To confirm</x:v>
      </x:c>
      <x:c r="J15" s="21"/>
      <x:c r="K15" s="21"/>
      <x:c r="L15" s="21"/>
    </x:row>
    <x:row r="16" ht="72" customHeight="1">
      <x:c r="A16" s="11" t="str">
        <x:v>R10</x:v>
      </x:c>
      <x:c r="B16" s="11" t="str">
        <x:v>Facility plan</x:v>
      </x:c>
      <x:c r="C16" s="11" t="str">
        <x:v>Fire and safety</x:v>
      </x:c>
      <x:c r="D16" s="11" t="str">
        <x:v>Are original-building and tenant-alteration responsibilities separated?</x:v>
      </x:c>
      <x:c r="E16" s="11" t="str">
        <x:v>Records review and alteration responsibility matrix</x:v>
      </x:c>
      <x:c r="F16" s="11" t="str">
        <x:v>Engineering and environment/safety</x:v>
      </x:c>
      <x:c r="G16" s="11" t="str">
        <x:v>Before construction procurement</x:v>
      </x:c>
      <x:c r="H16" s="11" t="str">
        <x:v>Written plan covers responsibilities and applicable procedures</x:v>
      </x:c>
      <x:c r="I16" s="21" t="str">
        <x:v>To confirm</x:v>
      </x:c>
      <x:c r="J16" s="21"/>
      <x:c r="K16" s="21"/>
      <x:c r="L16" s="21"/>
    </x:row>
    <x:row r="17" ht="72" customHeight="1">
      <x:c r="A17" s="10" t="str">
        <x:v>R11</x:v>
      </x:c>
      <x:c r="B17" s="10" t="str">
        <x:v>Investment detail</x:v>
      </x:c>
      <x:c r="C17" s="10" t="str">
        <x:v>Quantities</x:v>
      </x:c>
      <x:c r="D17" s="10" t="str">
        <x:v>Do quotations use current drawings, quantities and delivery scope?</x:v>
      </x:c>
      <x:c r="E17" s="10" t="str">
        <x:v>Bill of quantities and drawing revision</x:v>
      </x:c>
      <x:c r="F17" s="10" t="str">
        <x:v>Cost engineering and procurement</x:v>
      </x:c>
      <x:c r="G17" s="10" t="str">
        <x:v>Before contract quotation</x:v>
      </x:c>
      <x:c r="H17" s="10" t="str">
        <x:v>Major package quantities have been reviewed</x:v>
      </x:c>
      <x:c r="I17" s="21" t="str">
        <x:v>To confirm</x:v>
      </x:c>
      <x:c r="J17" s="21"/>
      <x:c r="K17" s="21"/>
      <x:c r="L17" s="21"/>
    </x:row>
    <x:row r="18" ht="72" customHeight="1">
      <x:c r="A18" s="11" t="str">
        <x:v>R12</x:v>
      </x:c>
      <x:c r="B18" s="11" t="str">
        <x:v>Investment detail</x:v>
      </x:c>
      <x:c r="C18" s="11" t="str">
        <x:v>Equipment delivery scope</x:v>
      </x:c>
      <x:c r="D18" s="11" t="str">
        <x:v>Are transport, installation, software, spares and training included?</x:v>
      </x:c>
      <x:c r="E18" s="11" t="str">
        <x:v>Technical agreement and quotation exclusions</x:v>
      </x:c>
      <x:c r="F18" s="11" t="str">
        <x:v>Equipment procurement</x:v>
      </x:c>
      <x:c r="G18" s="11" t="str">
        <x:v>Before equipment orders</x:v>
      </x:c>
      <x:c r="H18" s="11" t="str">
        <x:v>No interface remains without an owner</x:v>
      </x:c>
      <x:c r="I18" s="21" t="str">
        <x:v>To confirm</x:v>
      </x:c>
      <x:c r="J18" s="21"/>
      <x:c r="K18" s="21"/>
      <x:c r="L18" s="21"/>
    </x:row>
    <x:row r="19" ht="72" customHeight="1">
      <x:c r="A19" s="10" t="str">
        <x:v>R13</x:v>
      </x:c>
      <x:c r="B19" s="10" t="str">
        <x:v>Investment detail</x:v>
      </x:c>
      <x:c r="C19" s="10" t="str">
        <x:v>Used equipment imports</x:v>
      </x:c>
      <x:c r="D19" s="10" t="str">
        <x:v>Are import controls, technical records and maintainability verified?</x:v>
      </x:c>
      <x:c r="E19" s="10" t="str">
        <x:v>Regulatory review and equipment condition records</x:v>
      </x:c>
      <x:c r="F19" s="10" t="str">
        <x:v>Logistics and equipment teams</x:v>
      </x:c>
      <x:c r="G19" s="10" t="str">
        <x:v>Before machine purchase</x:v>
      </x:c>
      <x:c r="H19" s="10" t="str">
        <x:v>Import, installation and maintenance feasibility are substantiated</x:v>
      </x:c>
      <x:c r="I19" s="21" t="str">
        <x:v>To confirm</x:v>
      </x:c>
      <x:c r="J19" s="21"/>
      <x:c r="K19" s="21"/>
      <x:c r="L19" s="21"/>
    </x:row>
    <x:row r="20" ht="72" customHeight="1">
      <x:c r="A20" s="11" t="str">
        <x:v>R14</x:v>
      </x:c>
      <x:c r="B20" s="11" t="str">
        <x:v>Investment detail</x:v>
      </x:c>
      <x:c r="C20" s="11" t="str">
        <x:v>Currency and exchange rate</x:v>
      </x:c>
      <x:c r="D20" s="11" t="str">
        <x:v>Are quotations compared in the same currency and on one basis?</x:v>
      </x:c>
      <x:c r="E20" s="11" t="str">
        <x:v>Quote currencies and exchange-rate assumptions</x:v>
      </x:c>
      <x:c r="F20" s="11" t="str">
        <x:v>Finance lead</x:v>
      </x:c>
      <x:c r="G20" s="11" t="str">
        <x:v>Before quotation comparison</x:v>
      </x:c>
      <x:c r="H20" s="11" t="str">
        <x:v>Conversion basis, date and exposure are explicit</x:v>
      </x:c>
      <x:c r="I20" s="21" t="str">
        <x:v>To confirm</x:v>
      </x:c>
      <x:c r="J20" s="21"/>
      <x:c r="K20" s="21"/>
      <x:c r="L20" s="21"/>
    </x:row>
    <x:row r="21" ht="72" customHeight="1">
      <x:c r="A21" s="10" t="str">
        <x:v>R15</x:v>
      </x:c>
      <x:c r="B21" s="10" t="str">
        <x:v>Investment detail</x:v>
      </x:c>
      <x:c r="C21" s="10" t="str">
        <x:v>Taxes and invoices</x:v>
      </x:c>
      <x:c r="D21" s="10" t="str">
        <x:v>Are tax-inclusive cash, invoice requirements and potential recovery timing distinguished?</x:v>
      </x:c>
      <x:c r="E21" s="10" t="str">
        <x:v>Tax opinion and supplier invoice information</x:v>
      </x:c>
      <x:c r="F21" s="10" t="str">
        <x:v>Tax lead</x:v>
      </x:c>
      <x:c r="G21" s="10" t="str">
        <x:v>Before contract review</x:v>
      </x:c>
      <x:c r="H21" s="10" t="str">
        <x:v>Cash payments and economic costs are separate</x:v>
      </x:c>
      <x:c r="I21" s="21" t="str">
        <x:v>To confirm</x:v>
      </x:c>
      <x:c r="J21" s="21"/>
      <x:c r="K21" s="21"/>
      <x:c r="L21" s="21"/>
    </x:row>
    <x:row r="22" ht="72" customHeight="1">
      <x:c r="A22" s="11" t="str">
        <x:v>R16</x:v>
      </x:c>
      <x:c r="B22" s="11" t="str">
        <x:v>Investment detail</x:v>
      </x:c>
      <x:c r="C22" s="11" t="str">
        <x:v>Payment terms</x:v>
      </x:c>
      <x:c r="D22" s="11" t="str">
        <x:v>Do advance, shipment, installation and performance payments require evidence?</x:v>
      </x:c>
      <x:c r="E22" s="11" t="str">
        <x:v>Contract payment and acceptance milestones</x:v>
      </x:c>
      <x:c r="F22" s="11" t="str">
        <x:v>Procurement and finance</x:v>
      </x:c>
      <x:c r="G22" s="11" t="str">
        <x:v>Before contract signing</x:v>
      </x:c>
      <x:c r="H22" s="11" t="str">
        <x:v>Payment triggers can be verified</x:v>
      </x:c>
      <x:c r="I22" s="21" t="str">
        <x:v>To confirm</x:v>
      </x:c>
      <x:c r="J22" s="21"/>
      <x:c r="K22" s="21"/>
      <x:c r="L22" s="21"/>
    </x:row>
    <x:row r="23" ht="72" customHeight="1">
      <x:c r="A23" s="10" t="str">
        <x:v>R17</x:v>
      </x:c>
      <x:c r="B23" s="10" t="str">
        <x:v>Investment detail</x:v>
      </x:c>
      <x:c r="C23" s="10" t="str">
        <x:v>Quote validity</x:v>
      </x:c>
      <x:c r="D23" s="10" t="str">
        <x:v>Have expired quotations and temporary discounts been reconfirmed?</x:v>
      </x:c>
      <x:c r="E23" s="10" t="str">
        <x:v>Valid quotations and change records</x:v>
      </x:c>
      <x:c r="F23" s="10" t="str">
        <x:v>Procurement lead</x:v>
      </x:c>
      <x:c r="G23" s="10" t="str">
        <x:v>Before investment approval</x:v>
      </x:c>
      <x:c r="H23" s="10" t="str">
        <x:v>All material amounts have current support</x:v>
      </x:c>
      <x:c r="I23" s="21" t="str">
        <x:v>To confirm</x:v>
      </x:c>
      <x:c r="J23" s="21"/>
      <x:c r="K23" s="21"/>
      <x:c r="L23" s="21"/>
    </x:row>
    <x:row r="24" ht="72" customHeight="1">
      <x:c r="A24" s="11" t="str">
        <x:v>R18</x:v>
      </x:c>
      <x:c r="B24" s="11" t="str">
        <x:v>Operating costs</x:v>
      </x:c>
      <x:c r="C24" s="11" t="str">
        <x:v>Staffing plan</x:v>
      </x:c>
      <x:c r="D24" s="11" t="str">
        <x:v>Do shifts, roles and recruitment dates support the ramp-up?</x:v>
      </x:c>
      <x:c r="E24" s="11" t="str">
        <x:v>Organisation and recruitment plan</x:v>
      </x:c>
      <x:c r="F24" s="11" t="str">
        <x:v>HR and operations</x:v>
      </x:c>
      <x:c r="G24" s="11" t="str">
        <x:v>Before cash-flow preparation</x:v>
      </x:c>
      <x:c r="H24" s="11" t="str">
        <x:v>Monthly arrivals and payroll assumptions agree</x:v>
      </x:c>
      <x:c r="I24" s="21" t="str">
        <x:v>To confirm</x:v>
      </x:c>
      <x:c r="J24" s="21"/>
      <x:c r="K24" s="21"/>
      <x:c r="L24" s="21"/>
    </x:row>
    <x:row r="25" ht="72" customHeight="1">
      <x:c r="A25" s="10" t="str">
        <x:v>R19</x:v>
      </x:c>
      <x:c r="B25" s="10" t="str">
        <x:v>Operating costs</x:v>
      </x:c>
      <x:c r="C25" s="10" t="str">
        <x:v>Employer costs</x:v>
      </x:c>
      <x:c r="D25" s="10" t="str">
        <x:v>Are wages, applicable social contributions, housing fund, overtime and benefits complete?</x:v>
      </x:c>
      <x:c r="E25" s="10" t="str">
        <x:v>Local-policy review and recruitment quotations</x:v>
      </x:c>
      <x:c r="F25" s="10" t="str">
        <x:v>HR and finance</x:v>
      </x:c>
      <x:c r="G25" s="10" t="str">
        <x:v>Before budget approval</x:v>
      </x:c>
      <x:c r="H25" s="10" t="str">
        <x:v>Statutory and market-based costs are assessed separately</x:v>
      </x:c>
      <x:c r="I25" s="21" t="str">
        <x:v>To confirm</x:v>
      </x:c>
      <x:c r="J25" s="21"/>
      <x:c r="K25" s="21"/>
      <x:c r="L25" s="21"/>
    </x:row>
    <x:row r="26" ht="72" customHeight="1">
      <x:c r="A26" s="11" t="str">
        <x:v>R20</x:v>
      </x:c>
      <x:c r="B26" s="11" t="str">
        <x:v>Operating costs</x:v>
      </x:c>
      <x:c r="C26" s="11" t="str">
        <x:v>Utility charges</x:v>
      </x:c>
      <x:c r="D26" s="11" t="str">
        <x:v>Are capacity charges, usage charges and shared allocations covered?</x:v>
      </x:c>
      <x:c r="E26" s="11" t="str">
        <x:v>Service agreement, tariff basis and load plan</x:v>
      </x:c>
      <x:c r="F26" s="11" t="str">
        <x:v>Facilities and finance</x:v>
      </x:c>
      <x:c r="G26" s="11" t="str">
        <x:v>Before operating budget</x:v>
      </x:c>
      <x:c r="H26" s="11" t="str">
        <x:v>Billing assumptions match actual use</x:v>
      </x:c>
      <x:c r="I26" s="21" t="str">
        <x:v>To confirm</x:v>
      </x:c>
      <x:c r="J26" s="21"/>
      <x:c r="K26" s="21"/>
      <x:c r="L26" s="21"/>
    </x:row>
    <x:row r="27" ht="72" customHeight="1">
      <x:c r="A27" s="10" t="str">
        <x:v>R21</x:v>
      </x:c>
      <x:c r="B27" s="10" t="str">
        <x:v>Operating costs</x:v>
      </x:c>
      <x:c r="C27" s="10" t="str">
        <x:v>Logistics and storage</x:v>
      </x:c>
      <x:c r="D27" s="10" t="str">
        <x:v>Are inbound/outbound freight, customs services, packaging and exceptions included?</x:v>
      </x:c>
      <x:c r="E27" s="10" t="str">
        <x:v>Route quotations and transport conditions</x:v>
      </x:c>
      <x:c r="F27" s="10" t="str">
        <x:v>Logistics lead</x:v>
      </x:c>
      <x:c r="G27" s="10" t="str">
        <x:v>Before option comparison</x:v>
      </x:c>
      <x:c r="H27" s="10" t="str">
        <x:v>Same shipment unit and service-time basis</x:v>
      </x:c>
      <x:c r="I27" s="21" t="str">
        <x:v>To confirm</x:v>
      </x:c>
      <x:c r="J27" s="21"/>
      <x:c r="K27" s="21"/>
      <x:c r="L27" s="21"/>
    </x:row>
    <x:row r="28" ht="72" customHeight="1">
      <x:c r="A28" s="11" t="str">
        <x:v>R22</x:v>
      </x:c>
      <x:c r="B28" s="11" t="str">
        <x:v>Operating costs</x:v>
      </x:c>
      <x:c r="C28" s="11" t="str">
        <x:v>Spares and maintenance</x:v>
      </x:c>
      <x:c r="D28" s="11" t="str">
        <x:v>Are maintenance intervals, consumables and software renewals included?</x:v>
      </x:c>
      <x:c r="E28" s="11" t="str">
        <x:v>Maintenance plan and licence agreement</x:v>
      </x:c>
      <x:c r="F28" s="11" t="str">
        <x:v>Equipment and IT</x:v>
      </x:c>
      <x:c r="G28" s="11" t="str">
        <x:v>Before operating budget</x:v>
      </x:c>
      <x:c r="H28" s="11" t="str">
        <x:v>Recurring costs are not misclassified as one-time</x:v>
      </x:c>
      <x:c r="I28" s="21" t="str">
        <x:v>To confirm</x:v>
      </x:c>
      <x:c r="J28" s="21"/>
      <x:c r="K28" s="21"/>
      <x:c r="L28" s="21"/>
    </x:row>
    <x:row r="29" ht="72" customHeight="1">
      <x:c r="A29" s="10" t="str">
        <x:v>R23</x:v>
      </x:c>
      <x:c r="B29" s="10" t="str">
        <x:v>Cash planning</x:v>
      </x:c>
      <x:c r="C29" s="10" t="str">
        <x:v>Opening inventory</x:v>
      </x:c>
      <x:c r="D29" s="10" t="str">
        <x:v>Do minimum orders, goods in transit, work in progress and safety stock align?</x:v>
      </x:c>
      <x:c r="E29" s="10" t="str">
        <x:v>Purchase lot sizes and inventory policy</x:v>
      </x:c>
      <x:c r="F29" s="10" t="str">
        <x:v>Supply-chain lead</x:v>
      </x:c>
      <x:c r="G29" s="10" t="str">
        <x:v>Before first material orders</x:v>
      </x:c>
      <x:c r="H29" s="10" t="str">
        <x:v>Inventory investment matches the purchase-payment schedule</x:v>
      </x:c>
      <x:c r="I29" s="21" t="str">
        <x:v>To confirm</x:v>
      </x:c>
      <x:c r="J29" s="21"/>
      <x:c r="K29" s="21"/>
      <x:c r="L29" s="21"/>
    </x:row>
    <x:row r="30" ht="72" customHeight="1">
      <x:c r="A30" s="11" t="str">
        <x:v>R24</x:v>
      </x:c>
      <x:c r="B30" s="11" t="str">
        <x:v>Cash planning</x:v>
      </x:c>
      <x:c r="C30" s="11" t="str">
        <x:v>Customer collections</x:v>
      </x:c>
      <x:c r="D30" s="11" t="str">
        <x:v>Are qualification, delivery, invoicing and payment terms linked?</x:v>
      </x:c>
      <x:c r="E30" s="11" t="str">
        <x:v>Orders or customer conditions</x:v>
      </x:c>
      <x:c r="F30" s="11" t="str">
        <x:v>Sales and finance</x:v>
      </x:c>
      <x:c r="G30" s="11" t="str">
        <x:v>Before cash-flow preparation</x:v>
      </x:c>
      <x:c r="H30" s="11" t="str">
        <x:v>First receipt has a complete prerequisite timeline</x:v>
      </x:c>
      <x:c r="I30" s="21" t="str">
        <x:v>To confirm</x:v>
      </x:c>
      <x:c r="J30" s="21"/>
      <x:c r="K30" s="21"/>
      <x:c r="L30" s="21"/>
    </x:row>
    <x:row r="31" ht="72" customHeight="1">
      <x:c r="A31" s="10" t="str">
        <x:v>R25</x:v>
      </x:c>
      <x:c r="B31" s="10" t="str">
        <x:v>Cash planning</x:v>
      </x:c>
      <x:c r="C31" s="10" t="str">
        <x:v>Capital arrival</x:v>
      </x:c>
      <x:c r="D31" s="10" t="str">
        <x:v>Do capital commitments match the date funds become usable?</x:v>
      </x:c>
      <x:c r="E31" s="10" t="str">
        <x:v>Capital decision and banking plan</x:v>
      </x:c>
      <x:c r="F31" s="10" t="str">
        <x:v>Shareholders and finance</x:v>
      </x:c>
      <x:c r="G31" s="10" t="str">
        <x:v>Before first payment</x:v>
      </x:c>
      <x:c r="H31" s="10" t="str">
        <x:v>Separate committed and unarranged funds</x:v>
      </x:c>
      <x:c r="I31" s="21" t="str">
        <x:v>To confirm</x:v>
      </x:c>
      <x:c r="J31" s="21"/>
      <x:c r="K31" s="21"/>
      <x:c r="L31" s="21"/>
    </x:row>
    <x:row r="32" ht="72" customHeight="1">
      <x:c r="A32" s="11" t="str">
        <x:v>R26</x:v>
      </x:c>
      <x:c r="B32" s="11" t="str">
        <x:v>Cash planning</x:v>
      </x:c>
      <x:c r="C32" s="11" t="str">
        <x:v>Financing drawdowns</x:v>
      </x:c>
      <x:c r="D32" s="11" t="str">
        <x:v>Are facility limits, security and drawdown conditions satisfied?</x:v>
      </x:c>
      <x:c r="E32" s="11" t="str">
        <x:v>Finance approval and drawdown terms</x:v>
      </x:c>
      <x:c r="F32" s="11" t="str">
        <x:v>Finance lead</x:v>
      </x:c>
      <x:c r="G32" s="11" t="str">
        <x:v>Before including in cash flow</x:v>
      </x:c>
      <x:c r="H32" s="11" t="str">
        <x:v>Only executable borrowing is treated as available</x:v>
      </x:c>
      <x:c r="I32" s="21" t="str">
        <x:v>To confirm</x:v>
      </x:c>
      <x:c r="J32" s="21"/>
      <x:c r="K32" s="21"/>
      <x:c r="L32" s="21"/>
    </x:row>
    <x:row r="33" ht="72" customHeight="1">
      <x:c r="A33" s="10" t="str">
        <x:v>R27</x:v>
      </x:c>
      <x:c r="B33" s="10" t="str">
        <x:v>Cash planning</x:v>
      </x:c>
      <x:c r="C33" s="10" t="str">
        <x:v>Policy support</x:v>
      </x:c>
      <x:c r="D33" s="10" t="str">
        <x:v>Are incentive eligibility, performance, application and payment conditions substantiated?</x:v>
      </x:c>
      <x:c r="E33" s="10" t="str">
        <x:v>Original policy and written confirmation</x:v>
      </x:c>
      <x:c r="F33" s="10" t="str">
        <x:v>Local coordinator and finance</x:v>
      </x:c>
      <x:c r="G33" s="10" t="str">
        <x:v>Before including as funding</x:v>
      </x:c>
      <x:c r="H33" s="10" t="str">
        <x:v>Exclude unconfirmed awards from base cash flow</x:v>
      </x:c>
      <x:c r="I33" s="21" t="str">
        <x:v>To confirm</x:v>
      </x:c>
      <x:c r="J33" s="21"/>
      <x:c r="K33" s="21"/>
      <x:c r="L33" s="21"/>
    </x:row>
    <x:row r="34" ht="72" customHeight="1">
      <x:c r="A34" s="11" t="str">
        <x:v>R28</x:v>
      </x:c>
      <x:c r="B34" s="11" t="str">
        <x:v>Cash planning</x:v>
      </x:c>
      <x:c r="C34" s="11" t="str">
        <x:v>Prepayments and deposits</x:v>
      </x:c>
      <x:c r="D34" s="11" t="str">
        <x:v>Are refund timing, rent offsets and reinstatement deductions clear?</x:v>
      </x:c>
      <x:c r="E34" s="11" t="str">
        <x:v>Lease and deposit terms</x:v>
      </x:c>
      <x:c r="F34" s="11" t="str">
        <x:v>Legal and finance</x:v>
      </x:c>
      <x:c r="G34" s="11" t="str">
        <x:v>Before contract signing</x:v>
      </x:c>
      <x:c r="H34" s="11" t="str">
        <x:v>Do not duplicate deposits and same-period rent</x:v>
      </x:c>
      <x:c r="I34" s="21" t="str">
        <x:v>To confirm</x:v>
      </x:c>
      <x:c r="J34" s="21"/>
      <x:c r="K34" s="21"/>
      <x:c r="L34" s="21"/>
    </x:row>
    <x:row r="35" ht="72" customHeight="1">
      <x:c r="A35" s="10" t="str">
        <x:v>R29</x:v>
      </x:c>
      <x:c r="B35" s="10" t="str">
        <x:v>Risk control</x:v>
      </x:c>
      <x:c r="C35" s="10" t="str">
        <x:v>Contingency base</x:v>
      </x:c>
      <x:c r="D35" s="10" t="str">
        <x:v>Does contingency cover identified risks without duplication?</x:v>
      </x:c>
      <x:c r="E35" s="10" t="str">
        <x:v>Risk register and included scope</x:v>
      </x:c>
      <x:c r="F35" s="10" t="str">
        <x:v>Project manager</x:v>
      </x:c>
      <x:c r="G35" s="10" t="str">
        <x:v>Before investment approval</x:v>
      </x:c>
      <x:c r="H35" s="10" t="str">
        <x:v>Risks, calculation base and amount are traceable</x:v>
      </x:c>
      <x:c r="I35" s="21" t="str">
        <x:v>To confirm</x:v>
      </x:c>
      <x:c r="J35" s="21"/>
      <x:c r="K35" s="21"/>
      <x:c r="L35" s="21"/>
    </x:row>
    <x:row r="36" ht="72" customHeight="1">
      <x:c r="A36" s="11" t="str">
        <x:v>R30</x:v>
      </x:c>
      <x:c r="B36" s="11" t="str">
        <x:v>Risk control</x:v>
      </x:c>
      <x:c r="C36" s="11" t="str">
        <x:v>Opening delay</x:v>
      </x:c>
      <x:c r="D36" s="11" t="str">
        <x:v>Are rent, wages, inventory and delayed receipts adjusted together?</x:v>
      </x:c>
      <x:c r="E36" s="11" t="str">
        <x:v>Delay cash scenario</x:v>
      </x:c>
      <x:c r="F36" s="11" t="str">
        <x:v>Project and finance</x:v>
      </x:c>
      <x:c r="G36" s="11" t="str">
        <x:v>Before investment approval</x:v>
      </x:c>
      <x:c r="H36" s="11" t="str">
        <x:v>Downside is affordable and has a response plan</x:v>
      </x:c>
      <x:c r="I36" s="21" t="str">
        <x:v>To confirm</x:v>
      </x:c>
      <x:c r="J36" s="21"/>
      <x:c r="K36" s="21"/>
      <x:c r="L36" s="21"/>
    </x:row>
    <x:row r="37" ht="72" customHeight="1">
      <x:c r="A37" s="10" t="str">
        <x:v>R31</x:v>
      </x:c>
      <x:c r="B37" s="10" t="str">
        <x:v>Risk control</x:v>
      </x:c>
      <x:c r="C37" s="10" t="str">
        <x:v>Yield and ramp-up</x:v>
      </x:c>
      <x:c r="D37" s="10" t="str">
        <x:v>Are trial scrap, rework and technical support included?</x:v>
      </x:c>
      <x:c r="E37" s="10" t="str">
        <x:v>Trial plan and customer-validation conditions</x:v>
      </x:c>
      <x:c r="F37" s="10" t="str">
        <x:v>Quality and operations</x:v>
      </x:c>
      <x:c r="G37" s="10" t="str">
        <x:v>Before trial budget</x:v>
      </x:c>
      <x:c r="H37" s="10" t="str">
        <x:v>Good output and material consumption agree</x:v>
      </x:c>
      <x:c r="I37" s="21" t="str">
        <x:v>To confirm</x:v>
      </x:c>
      <x:c r="J37" s="21"/>
      <x:c r="K37" s="21"/>
      <x:c r="L37" s="21"/>
    </x:row>
    <x:row r="38" ht="72" customHeight="1">
      <x:c r="A38" s="11" t="str">
        <x:v>R32</x:v>
      </x:c>
      <x:c r="B38" s="11" t="str">
        <x:v>Risk control</x:v>
      </x:c>
      <x:c r="C38" s="11" t="str">
        <x:v>Change authority</x:v>
      </x:c>
      <x:c r="D38" s="11" t="str">
        <x:v>Who approves changes in amount, scope and timing?</x:v>
      </x:c>
      <x:c r="E38" s="11" t="str">
        <x:v>Change-authority matrix</x:v>
      </x:c>
      <x:c r="F38" s="11" t="str">
        <x:v>Project sponsor</x:v>
      </x:c>
      <x:c r="G38" s="11" t="str">
        <x:v>Before execution starts</x:v>
      </x:c>
      <x:c r="H38" s="11" t="str">
        <x:v>Approval and escalation conditions are clear</x:v>
      </x:c>
      <x:c r="I38" s="21" t="str">
        <x:v>To confirm</x:v>
      </x:c>
      <x:c r="J38" s="21"/>
      <x:c r="K38" s="21"/>
      <x:c r="L38" s="21"/>
    </x:row>
    <x:row r="39" ht="72" customHeight="1">
      <x:c r="A39" s="10" t="str">
        <x:v>R33</x:v>
      </x:c>
      <x:c r="B39" s="10" t="str">
        <x:v>Handover management</x:v>
      </x:c>
      <x:c r="C39" s="10" t="str">
        <x:v>Estimate at completion</x:v>
      </x:c>
      <x:c r="D39" s="10" t="str">
        <x:v>Are paid, committed and remaining amounts updated separately?</x:v>
      </x:c>
      <x:c r="E39" s="10" t="str">
        <x:v>Contract register and remaining-scope estimate</x:v>
      </x:c>
      <x:c r="F39" s="10" t="str">
        <x:v>Project and finance</x:v>
      </x:c>
      <x:c r="G39" s="10" t="str">
        <x:v>Monthly review</x:v>
      </x:c>
      <x:c r="H39" s="10" t="str">
        <x:v>Forecast covers all remaining scope</x:v>
      </x:c>
      <x:c r="I39" s="21" t="str">
        <x:v>To confirm</x:v>
      </x:c>
      <x:c r="J39" s="21"/>
      <x:c r="K39" s="21"/>
      <x:c r="L39" s="21"/>
    </x:row>
    <x:row r="40" ht="72" customHeight="1">
      <x:c r="A40" s="11" t="str">
        <x:v>R34</x:v>
      </x:c>
      <x:c r="B40" s="11" t="str">
        <x:v>Handover management</x:v>
      </x:c>
      <x:c r="C40" s="11" t="str">
        <x:v>Cash buffer</x:v>
      </x:c>
      <x:c r="D40" s="11" t="str">
        <x:v>Is minimum cash shown separately and linked to funding gaps?</x:v>
      </x:c>
      <x:c r="E40" s="11" t="str">
        <x:v>Monthly cash model</x:v>
      </x:c>
      <x:c r="F40" s="11" t="str">
        <x:v>Finance lead</x:v>
      </x:c>
      <x:c r="G40" s="11" t="str">
        <x:v>Monthly review</x:v>
      </x:c>
      <x:c r="H40" s="11" t="str">
        <x:v>Funding is arranged for months below minimum cash</x:v>
      </x:c>
      <x:c r="I40" s="21" t="str">
        <x:v>To confirm</x:v>
      </x:c>
      <x:c r="J40" s="21"/>
      <x:c r="K40" s="21"/>
      <x:c r="L40" s="21"/>
    </x:row>
    <x:row r="41" ht="72" customHeight="1">
      <x:c r="A41" s="10" t="str">
        <x:v>R35</x:v>
      </x:c>
      <x:c r="B41" s="10" t="str">
        <x:v>Handover management</x:v>
      </x:c>
      <x:c r="C41" s="10" t="str">
        <x:v>Approved version</x:v>
      </x:c>
      <x:c r="D41" s="10" t="str">
        <x:v>Are investment baseline, budget and contract versions traceable?</x:v>
      </x:c>
      <x:c r="E41" s="10" t="str">
        <x:v>Approval records and document index</x:v>
      </x:c>
      <x:c r="F41" s="10" t="str">
        <x:v>Project administrator</x:v>
      </x:c>
      <x:c r="G41" s="10" t="str">
        <x:v>Before procurement release</x:v>
      </x:c>
      <x:c r="H41" s="10" t="str">
        <x:v>Execution teams use the same approved version</x:v>
      </x:c>
      <x:c r="I41" s="21" t="str">
        <x:v>To confirm</x:v>
      </x:c>
      <x:c r="J41" s="21"/>
      <x:c r="K41" s="21"/>
      <x:c r="L41" s="21"/>
    </x:row>
    <x:row r="42" ht="72" customHeight="1">
      <x:c r="A42" s="11" t="str">
        <x:v>R36</x:v>
      </x:c>
      <x:c r="B42" s="11" t="str">
        <x:v>Handover management</x:v>
      </x:c>
      <x:c r="C42" s="11" t="str">
        <x:v>Exit arrangements</x:v>
      </x:c>
      <x:c r="D42" s="11" t="str">
        <x:v>Are cancelled orders, lease reinstatement and asset disposal estimated?</x:v>
      </x:c>
      <x:c r="E42" s="11" t="str">
        <x:v>Contract exit terms and cost estimate</x:v>
      </x:c>
      <x:c r="F42" s="11" t="str">
        <x:v>Legal and finance</x:v>
      </x:c>
      <x:c r="G42" s="11" t="str">
        <x:v>Before major commitments</x:v>
      </x:c>
      <x:c r="H42" s="11" t="str">
        <x:v>Worst-case exit cost can be explained</x:v>
      </x:c>
      <x:c r="I42" s="21" t="str">
        <x:v>To confirm</x:v>
      </x:c>
      <x:c r="J42" s="21"/>
      <x:c r="K42" s="21"/>
      <x:c r="L42" s="21"/>
    </x:row>
    <x:row r="43" ht="72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  <x:c r="L43" s="10"/>
    </x:row>
    <x:row r="44" ht="72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  <x:c r="L44" s="10"/>
    </x:row>
    <x:row r="45" ht="72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  <x:c r="L45" s="10"/>
    </x:row>
    <x:row r="46" ht="44" customHeight="1">
      <x:c r="A46" s="43" t="str">
        <x:v>Basis: checks are guide-authored management recommendations. Verify regulatory applicability for the actual process and location.</x:v>
      </x:c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  <x:c r="L46" s="10"/>
    </x:row>
    <x:row r="47" ht="72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</x:row>
    <x:row r="48" ht="72" customHeight="1">
      <x:c r="A48" s="10" t="str">
        <x:v>Company Law of the People's Republic of China</x:v>
      </x:c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  <x:c r="L48" s="10"/>
    </x:row>
    <x:row r="49" ht="72" customHeight="1">
      <x:c r="A49" s="43" t="str">
        <x:v>https://www.wxbh.gov.cn/doc/2024/07/17/4353231.shtml</x:v>
      </x:c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  <x:c r="L49" s="10"/>
    </x:row>
    <x:row r="50" ht="44" customHeight="1">
      <x:c r="A50" s="10" t="str">
        <x:v>Construction Project Environmental Impact Assessment Classification Catalogue</x:v>
      </x:c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  <x:c r="L50" s="10"/>
    </x:row>
    <x:row r="51" ht="72" customHeight="1">
      <x:c r="A51" s="43" t="str">
        <x:v>https://www.mee.gov.cn/gzk/gz/202112/t20211214_964118.shtml</x:v>
      </x:c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</x:row>
    <x:row r="52" ht="72" customHeight="1">
      <x:c r="A52" s="10" t="str">
        <x:v>Pollutant Discharge Permit Regulations</x:v>
      </x:c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  <x:c r="L52" s="10"/>
    </x:row>
    <x:row r="53" ht="25" customHeight="1">
      <x:c r="A53" s="43" t="str">
        <x:v>https://www.mee.gov.cn/zcwj/gwywj/202101/t20210129_819519.shtml</x:v>
      </x:c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  <x:c r="L53" s="10"/>
    </x:row>
    <x:row r="54" ht="44" customHeight="1">
      <x:c r="A54" s="10" t="str">
        <x:v>Fixed-Asset Investment Energy Conservation Review and Carbon Emissions Assessment Measures</x:v>
      </x:c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0"/>
    </x:row>
    <x:row r="55" ht="25" customHeight="1">
      <x:c r="A55" s="43" t="str">
        <x:v>https://zfxxgk.ndrc.gov.cn/web/iteminfo.jsp?id=20529</x:v>
      </x:c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0"/>
    </x:row>
    <x:row r="56" ht="44" customHeight="1">
      <x:c r="A56" s="10" t="str">
        <x:v>Construction Project Safety Facilities: simultaneous design, construction and use</x:v>
      </x:c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0"/>
    </x:row>
    <x:row r="57" ht="44" customHeight="1">
      <x:c r="A57" s="43" t="str">
        <x:v>https://www.mem.gov.cn/gk/zfxxgkpt/fdzdgknr/gz11/201102/t20110201_405595.shtml</x:v>
      </x:c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  <x:c r="L57" s="10"/>
    </x:row>
    <x:row r="58" ht="44" customHeight="1">
      <x:c r="A58" s="10" t="str">
        <x:v>Construction Project Occupational Disease Protection Facilities: simultaneous design, construction and use</x:v>
      </x:c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  <x:c r="L58" s="10"/>
    </x:row>
    <x:row r="59" ht="44" customHeight="1">
      <x:c r="A59" s="43" t="str">
        <x:v>https://www.nhc.gov.cn/zyjks/c100153/201703/8151c6be2f3143d7b6263dee54c4368c.shtml</x:v>
      </x:c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  <x:c r="L59" s="10"/>
    </x:row>
    <x:row r="60" ht="25" customHeight="1">
      <x:c r="A60" s="10" t="str">
        <x:v>Industrial land supply policy</x:v>
      </x:c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  <x:c r="L60" s="10"/>
    </x:row>
    <x:row r="61" ht="25" customHeight="1">
      <x:c r="A61" s="43" t="str">
        <x:v>https://app.www.gov.cn/govdata/gov/202212/22/495480/article.html</x:v>
      </x:c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  <x:c r="L61" s="10"/>
    </x:row>
    <x:row r="62" ht="25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  <x:c r="L62" s="10"/>
    </x:row>
    <x:row r="63" ht="25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  <x:c r="L63" s="10"/>
    </x:row>
    <x:row r="64" ht="25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  <x:c r="L64" s="10"/>
    </x:row>
    <x:row r="65" ht="25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  <x:c r="L65" s="10"/>
    </x:row>
    <x:row r="66" ht="25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  <x:c r="L66" s="10"/>
    </x:row>
    <x:row r="67" ht="25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  <x:c r="L67" s="10"/>
    </x:row>
    <x:row r="68" ht="25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  <x:c r="L68" s="10"/>
    </x:row>
    <x:row r="69" ht="25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  <x:c r="L69" s="10"/>
    </x:row>
    <x:row r="70" ht="25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  <x:c r="L70" s="10"/>
    </x:row>
    <x:row r="71">
      <x:c r="A71" s="44"/>
      <x:c r="B71" s="44"/>
      <x:c r="C71" s="44"/>
      <x:c r="D71" s="44"/>
      <x:c r="E71" s="44"/>
      <x:c r="F71" s="44"/>
      <x:c r="G71" s="44"/>
      <x:c r="H71" s="44"/>
      <x:c r="I71" s="44"/>
      <x:c r="J71" s="44"/>
      <x:c r="K71" s="44"/>
      <x:c r="L71" s="44"/>
    </x:row>
    <x:row r="72">
      <x:c r="A72" s="44"/>
      <x:c r="B72" s="44"/>
      <x:c r="C72" s="44"/>
      <x:c r="D72" s="44"/>
      <x:c r="E72" s="44"/>
      <x:c r="F72" s="44"/>
      <x:c r="G72" s="44"/>
      <x:c r="H72" s="44"/>
      <x:c r="I72" s="44"/>
      <x:c r="J72" s="44"/>
      <x:c r="K72" s="44"/>
      <x:c r="L72" s="44"/>
    </x:row>
    <x:row r="73">
      <x:c r="A73" s="44"/>
      <x:c r="B73" s="44"/>
      <x:c r="C73" s="44"/>
      <x:c r="D73" s="44"/>
      <x:c r="E73" s="44"/>
      <x:c r="F73" s="44"/>
      <x:c r="G73" s="44"/>
      <x:c r="H73" s="44"/>
      <x:c r="I73" s="44"/>
      <x:c r="J73" s="44"/>
      <x:c r="K73" s="44"/>
      <x:c r="L73" s="44"/>
    </x:row>
    <x:row r="74">
      <x:c r="A74" s="44"/>
      <x:c r="B74" s="44"/>
      <x:c r="C74" s="44"/>
      <x:c r="D74" s="44"/>
      <x:c r="E74" s="44"/>
      <x:c r="F74" s="44"/>
      <x:c r="G74" s="44"/>
      <x:c r="H74" s="44"/>
      <x:c r="I74" s="44"/>
      <x:c r="J74" s="44"/>
      <x:c r="K74" s="44"/>
      <x:c r="L74" s="44"/>
    </x:row>
    <x:row r="75">
      <x:c r="A75" s="44"/>
      <x:c r="B75" s="44"/>
      <x:c r="C75" s="44"/>
      <x:c r="D75" s="44"/>
      <x:c r="E75" s="44"/>
      <x:c r="F75" s="44"/>
      <x:c r="G75" s="44"/>
      <x:c r="H75" s="44"/>
      <x:c r="I75" s="44"/>
      <x:c r="J75" s="44"/>
      <x:c r="K75" s="44"/>
      <x:c r="L75" s="44"/>
    </x:row>
    <x:row r="76">
      <x:c r="A76" s="44"/>
      <x:c r="B76" s="44"/>
      <x:c r="C76" s="44"/>
      <x:c r="D76" s="44"/>
      <x:c r="E76" s="44"/>
      <x:c r="F76" s="44"/>
      <x:c r="G76" s="44"/>
      <x:c r="H76" s="44"/>
      <x:c r="I76" s="44"/>
      <x:c r="J76" s="44"/>
      <x:c r="K76" s="44"/>
      <x:c r="L76" s="44"/>
    </x:row>
    <x:row r="77">
      <x:c r="A77" s="44"/>
      <x:c r="B77" s="44"/>
      <x:c r="C77" s="44"/>
      <x:c r="D77" s="44"/>
      <x:c r="E77" s="44"/>
      <x:c r="F77" s="44"/>
      <x:c r="G77" s="44"/>
      <x:c r="H77" s="44"/>
      <x:c r="I77" s="44"/>
      <x:c r="J77" s="44"/>
      <x:c r="K77" s="44"/>
      <x:c r="L77" s="44"/>
    </x:row>
    <x:row r="78">
      <x:c r="A78" s="44"/>
      <x:c r="B78" s="44"/>
      <x:c r="C78" s="44"/>
      <x:c r="D78" s="44"/>
      <x:c r="E78" s="44"/>
      <x:c r="F78" s="44"/>
      <x:c r="G78" s="44"/>
      <x:c r="H78" s="44"/>
      <x:c r="I78" s="44"/>
      <x:c r="J78" s="44"/>
      <x:c r="K78" s="44"/>
      <x:c r="L78" s="44"/>
    </x:row>
    <x:row r="79">
      <x:c r="A79" s="44"/>
      <x:c r="B79" s="44"/>
      <x:c r="C79" s="44"/>
      <x:c r="D79" s="44"/>
      <x:c r="E79" s="44"/>
      <x:c r="F79" s="44"/>
      <x:c r="G79" s="44"/>
      <x:c r="H79" s="44"/>
      <x:c r="I79" s="44"/>
      <x:c r="J79" s="44"/>
      <x:c r="K79" s="44"/>
      <x:c r="L79" s="44"/>
    </x:row>
    <x:row r="80">
      <x:c r="A80" s="44"/>
      <x:c r="B80" s="44"/>
      <x:c r="C80" s="44"/>
      <x:c r="D80" s="44"/>
      <x:c r="E80" s="44"/>
      <x:c r="F80" s="44"/>
      <x:c r="G80" s="44"/>
      <x:c r="H80" s="44"/>
      <x:c r="I80" s="44"/>
      <x:c r="J80" s="44"/>
      <x:c r="K80" s="44"/>
      <x:c r="L80" s="44"/>
    </x:row>
  </x:sheetData>
  <x:mergeCells>
    <x:mergeCell ref="A2:L2"/>
    <x:mergeCell ref="A4:L4"/>
    <x:mergeCell ref="A46:L46"/>
    <x:mergeCell ref="A50:L50"/>
    <x:mergeCell ref="A54:L54"/>
    <x:mergeCell ref="A56:L56"/>
    <x:mergeCell ref="A57:L57"/>
    <x:mergeCell ref="A58:L58"/>
    <x:mergeCell ref="A59:L59"/>
  </x:mergeCells>
  <x:dataValidations count="1">
    <x:dataValidation type="list" sqref="I7:I42">
      <x:formula1>"To confirm,In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a402d8807e4d9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220000267028809" hidden="0" customWidth="1"/>
    <x:col min="2" max="2" width="22.940000534057617" hidden="0" customWidth="1"/>
    <x:col min="3" max="3" width="19.670000076293945" hidden="0" customWidth="1"/>
    <x:col min="4" max="4" width="17.040000915527344" hidden="0" customWidth="1"/>
    <x:col min="5" max="5" width="17.040000915527344" hidden="0" customWidth="1"/>
    <x:col min="6" max="6" width="17.040000915527344" hidden="0" customWidth="1"/>
    <x:col min="7" max="7" width="17.040000915527344" hidden="0" customWidth="1"/>
    <x:col min="8" max="8" width="20.31999969482422" hidden="0" customWidth="1"/>
    <x:col min="9" max="9" width="40.63999938964844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</x:row>
    <x:row r="2" ht="44" customHeight="1">
      <x:c r="A2" s="41" t="str">
        <x:v>Comparable supplier quotations</x:v>
      </x:c>
      <x:c r="B2" s="10"/>
      <x:c r="C2" s="10"/>
      <x:c r="D2" s="10"/>
      <x:c r="E2" s="10"/>
      <x:c r="F2" s="10"/>
      <x:c r="G2" s="10"/>
      <x:c r="H2" s="10"/>
      <x:c r="I2" s="10"/>
    </x:row>
    <x:row r="3" ht="25" customHeight="1">
      <x:c r="A3" s="42"/>
      <x:c r="B3" s="42"/>
      <x:c r="C3" s="42"/>
      <x:c r="D3" s="42"/>
      <x:c r="E3" s="42"/>
      <x:c r="F3" s="42"/>
      <x:c r="G3" s="42"/>
      <x:c r="H3" s="42"/>
      <x:c r="I3" s="42"/>
    </x:row>
    <x:row r="4" ht="44" customHeight="1">
      <x:c r="A4" s="43" t="str">
        <x:v>Compare three quotations for each package. CNY 10,000, tax-inclusive cash basis. Price exclusions before comparing totals.</x:v>
      </x:c>
      <x:c r="B4" s="10"/>
      <x:c r="C4" s="10"/>
      <x:c r="D4" s="10"/>
      <x:c r="E4" s="10"/>
      <x:c r="F4" s="10"/>
      <x:c r="G4" s="10"/>
      <x:c r="H4" s="10"/>
      <x:c r="I4" s="10"/>
    </x:row>
    <x:row r="5" ht="25" customHeight="1">
      <x:c r="A5" s="10"/>
      <x:c r="B5" s="10"/>
      <x:c r="C5" s="10"/>
      <x:c r="D5" s="10"/>
      <x:c r="E5" s="10"/>
      <x:c r="F5" s="10"/>
      <x:c r="G5" s="10"/>
      <x:c r="H5" s="10"/>
      <x:c r="I5" s="10"/>
    </x:row>
    <x:row r="6" ht="65" customHeight="1">
      <x:c r="A6" s="9" t="str">
        <x:v>Work package</x:v>
      </x:c>
      <x:c r="B6" s="9" t="str">
        <x:v>Supplier name</x:v>
      </x:c>
      <x:c r="C6" s="9" t="str">
        <x:v>Quote date</x:v>
      </x:c>
      <x:c r="D6" s="9" t="str">
        <x:v>Original quote</x:v>
      </x:c>
      <x:c r="E6" s="9" t="str">
        <x:v>Missing scope</x:v>
      </x:c>
      <x:c r="F6" s="9" t="str">
        <x:v>Transport / installation additions</x:v>
      </x:c>
      <x:c r="G6" s="9" t="str">
        <x:v>Comparable total</x:v>
      </x:c>
      <x:c r="H6" s="9" t="str">
        <x:v>Key terms status</x:v>
      </x:c>
      <x:c r="I6" s="9" t="str">
        <x:v>Exclusions and evidence</x:v>
      </x:c>
    </x:row>
    <x:row r="7" ht="72" customHeight="1">
      <x:c r="A7" s="10" t="str">
        <x:v>Package 1</x:v>
      </x:c>
      <x:c r="B7" s="21"/>
      <x:c r="C7" s="40"/>
      <x:c r="D7" s="22"/>
      <x:c r="E7" s="22"/>
      <x:c r="F7" s="22"/>
      <x:c r="G7" s="24" t="str">
        <x:f>IF(COUNT(D7:F7)&lt;3,"Input needed",SUM(D7:F7))</x:f>
        <x:v>Input needed</x:v>
      </x:c>
      <x:c r="H7" s="21" t="str">
        <x:v>To confirm</x:v>
      </x:c>
      <x:c r="I7" s="10" t="str">
        <x:v>Record invoice, currency, payment, acceptance, warranty and validity</x:v>
      </x:c>
    </x:row>
    <x:row r="8" ht="72" customHeight="1">
      <x:c r="A8" s="11" t="str">
        <x:v>Package 1</x:v>
      </x:c>
      <x:c r="B8" s="21"/>
      <x:c r="C8" s="40"/>
      <x:c r="D8" s="22"/>
      <x:c r="E8" s="22"/>
      <x:c r="F8" s="22"/>
      <x:c r="G8" s="25" t="str">
        <x:f>IF(COUNT(D8:F8)&lt;3,"Input needed",SUM(D8:F8))</x:f>
        <x:v>Input needed</x:v>
      </x:c>
      <x:c r="H8" s="21" t="str">
        <x:v>To confirm</x:v>
      </x:c>
      <x:c r="I8" s="11" t="str">
        <x:v>Record invoice, currency, payment, acceptance, warranty and validity</x:v>
      </x:c>
    </x:row>
    <x:row r="9" ht="72" customHeight="1">
      <x:c r="A9" s="10" t="str">
        <x:v>Package 1</x:v>
      </x:c>
      <x:c r="B9" s="21"/>
      <x:c r="C9" s="40"/>
      <x:c r="D9" s="22"/>
      <x:c r="E9" s="22"/>
      <x:c r="F9" s="22"/>
      <x:c r="G9" s="24" t="str">
        <x:f>IF(COUNT(D9:F9)&lt;3,"Input needed",SUM(D9:F9))</x:f>
        <x:v>Input needed</x:v>
      </x:c>
      <x:c r="H9" s="21" t="str">
        <x:v>To confirm</x:v>
      </x:c>
      <x:c r="I9" s="10" t="str">
        <x:v>Record invoice, currency, payment, acceptance, warranty and validity</x:v>
      </x:c>
    </x:row>
    <x:row r="10" ht="72" customHeight="1">
      <x:c r="A10" s="11" t="str">
        <x:v>Package 2</x:v>
      </x:c>
      <x:c r="B10" s="21"/>
      <x:c r="C10" s="40"/>
      <x:c r="D10" s="22"/>
      <x:c r="E10" s="22"/>
      <x:c r="F10" s="22"/>
      <x:c r="G10" s="25" t="str">
        <x:f>IF(COUNT(D10:F10)&lt;3,"Input needed",SUM(D10:F10))</x:f>
        <x:v>Input needed</x:v>
      </x:c>
      <x:c r="H10" s="21" t="str">
        <x:v>To confirm</x:v>
      </x:c>
      <x:c r="I10" s="11" t="str">
        <x:v>Record invoice, currency, payment, acceptance, warranty and validity</x:v>
      </x:c>
    </x:row>
    <x:row r="11" ht="72" customHeight="1">
      <x:c r="A11" s="10" t="str">
        <x:v>Package 2</x:v>
      </x:c>
      <x:c r="B11" s="21"/>
      <x:c r="C11" s="40"/>
      <x:c r="D11" s="22"/>
      <x:c r="E11" s="22"/>
      <x:c r="F11" s="22"/>
      <x:c r="G11" s="24" t="str">
        <x:f>IF(COUNT(D11:F11)&lt;3,"Input needed",SUM(D11:F11))</x:f>
        <x:v>Input needed</x:v>
      </x:c>
      <x:c r="H11" s="21" t="str">
        <x:v>To confirm</x:v>
      </x:c>
      <x:c r="I11" s="10" t="str">
        <x:v>Record invoice, currency, payment, acceptance, warranty and validity</x:v>
      </x:c>
    </x:row>
    <x:row r="12" ht="72" customHeight="1">
      <x:c r="A12" s="11" t="str">
        <x:v>Package 2</x:v>
      </x:c>
      <x:c r="B12" s="21"/>
      <x:c r="C12" s="40"/>
      <x:c r="D12" s="22"/>
      <x:c r="E12" s="22"/>
      <x:c r="F12" s="22"/>
      <x:c r="G12" s="25" t="str">
        <x:f>IF(COUNT(D12:F12)&lt;3,"Input needed",SUM(D12:F12))</x:f>
        <x:v>Input needed</x:v>
      </x:c>
      <x:c r="H12" s="21" t="str">
        <x:v>To confirm</x:v>
      </x:c>
      <x:c r="I12" s="11" t="str">
        <x:v>Record invoice, currency, payment, acceptance, warranty and validity</x:v>
      </x:c>
    </x:row>
    <x:row r="13" ht="72" customHeight="1">
      <x:c r="A13" s="10" t="str">
        <x:v>Package 3</x:v>
      </x:c>
      <x:c r="B13" s="21"/>
      <x:c r="C13" s="40"/>
      <x:c r="D13" s="22"/>
      <x:c r="E13" s="22"/>
      <x:c r="F13" s="22"/>
      <x:c r="G13" s="24" t="str">
        <x:f>IF(COUNT(D13:F13)&lt;3,"Input needed",SUM(D13:F13))</x:f>
        <x:v>Input needed</x:v>
      </x:c>
      <x:c r="H13" s="21" t="str">
        <x:v>To confirm</x:v>
      </x:c>
      <x:c r="I13" s="10" t="str">
        <x:v>Record invoice, currency, payment, acceptance, warranty and validity</x:v>
      </x:c>
    </x:row>
    <x:row r="14" ht="72" customHeight="1">
      <x:c r="A14" s="11" t="str">
        <x:v>Package 3</x:v>
      </x:c>
      <x:c r="B14" s="21"/>
      <x:c r="C14" s="40"/>
      <x:c r="D14" s="22"/>
      <x:c r="E14" s="22"/>
      <x:c r="F14" s="22"/>
      <x:c r="G14" s="25" t="str">
        <x:f>IF(COUNT(D14:F14)&lt;3,"Input needed",SUM(D14:F14))</x:f>
        <x:v>Input needed</x:v>
      </x:c>
      <x:c r="H14" s="21" t="str">
        <x:v>To confirm</x:v>
      </x:c>
      <x:c r="I14" s="11" t="str">
        <x:v>Record invoice, currency, payment, acceptance, warranty and validity</x:v>
      </x:c>
    </x:row>
    <x:row r="15" ht="72" customHeight="1">
      <x:c r="A15" s="10" t="str">
        <x:v>Package 3</x:v>
      </x:c>
      <x:c r="B15" s="21"/>
      <x:c r="C15" s="40"/>
      <x:c r="D15" s="22"/>
      <x:c r="E15" s="22"/>
      <x:c r="F15" s="22"/>
      <x:c r="G15" s="24" t="str">
        <x:f>IF(COUNT(D15:F15)&lt;3,"Input needed",SUM(D15:F15))</x:f>
        <x:v>Input needed</x:v>
      </x:c>
      <x:c r="H15" s="21" t="str">
        <x:v>To confirm</x:v>
      </x:c>
      <x:c r="I15" s="10" t="str">
        <x:v>Record invoice, currency, payment, acceptance, warranty and validity</x:v>
      </x:c>
    </x:row>
    <x:row r="16" ht="72" customHeight="1">
      <x:c r="A16" s="10"/>
      <x:c r="B16" s="10"/>
      <x:c r="C16" s="10"/>
      <x:c r="D16" s="10"/>
      <x:c r="E16" s="10"/>
      <x:c r="F16" s="10"/>
      <x:c r="G16" s="10"/>
      <x:c r="H16" s="10"/>
      <x:c r="I16" s="10"/>
    </x:row>
    <x:row r="17" ht="72" customHeight="1">
      <x:c r="A17" s="10"/>
      <x:c r="B17" s="10"/>
      <x:c r="C17" s="10"/>
      <x:c r="D17" s="10"/>
      <x:c r="E17" s="10"/>
      <x:c r="F17" s="10"/>
      <x:c r="G17" s="10"/>
      <x:c r="H17" s="10"/>
      <x:c r="I17" s="10"/>
    </x:row>
    <x:row r="18" ht="44" customHeight="1">
      <x:c r="A18" s="43" t="str">
        <x:v>Blank does not mean zero: enter 0 where no addition is needed. Convert currencies consistently and record the rate and date.</x:v>
      </x:c>
      <x:c r="B18" s="10"/>
      <x:c r="C18" s="10"/>
      <x:c r="D18" s="10"/>
      <x:c r="E18" s="10"/>
      <x:c r="F18" s="10"/>
      <x:c r="G18" s="10"/>
      <x:c r="H18" s="10"/>
      <x:c r="I18" s="10"/>
    </x:row>
    <x:row r="19" ht="72" customHeight="1">
      <x:c r="A19" s="10"/>
      <x:c r="B19" s="10"/>
      <x:c r="C19" s="10"/>
      <x:c r="D19" s="10"/>
      <x:c r="E19" s="10"/>
      <x:c r="F19" s="10"/>
      <x:c r="G19" s="10"/>
      <x:c r="H19" s="10"/>
      <x:c r="I19" s="10"/>
    </x:row>
    <x:row r="20" ht="72" customHeight="1">
      <x:c r="A20" s="10"/>
      <x:c r="B20" s="10"/>
      <x:c r="C20" s="10"/>
      <x:c r="D20" s="10"/>
      <x:c r="E20" s="10"/>
      <x:c r="F20" s="10"/>
      <x:c r="G20" s="10"/>
      <x:c r="H20" s="10"/>
      <x:c r="I20" s="10"/>
    </x:row>
    <x:row r="21" ht="72" customHeight="1">
      <x:c r="A21" s="10"/>
      <x:c r="B21" s="10"/>
      <x:c r="C21" s="10"/>
      <x:c r="D21" s="10"/>
      <x:c r="E21" s="10"/>
      <x:c r="F21" s="10"/>
      <x:c r="G21" s="10"/>
      <x:c r="H21" s="10"/>
      <x:c r="I21" s="10"/>
    </x:row>
    <x:row r="22" ht="72" customHeight="1">
      <x:c r="A22" s="10"/>
      <x:c r="B22" s="10"/>
      <x:c r="C22" s="10"/>
      <x:c r="D22" s="10"/>
      <x:c r="E22" s="10"/>
      <x:c r="F22" s="10"/>
      <x:c r="G22" s="10"/>
      <x:c r="H22" s="10"/>
      <x:c r="I22" s="10"/>
    </x:row>
    <x:row r="23" ht="72" customHeight="1">
      <x:c r="A23" s="10"/>
      <x:c r="B23" s="10"/>
      <x:c r="C23" s="10"/>
      <x:c r="D23" s="10"/>
      <x:c r="E23" s="10"/>
      <x:c r="F23" s="10"/>
      <x:c r="G23" s="10"/>
      <x:c r="H23" s="10"/>
      <x:c r="I23" s="10"/>
    </x:row>
    <x:row r="24" ht="72" customHeight="1">
      <x:c r="A24" s="10"/>
      <x:c r="B24" s="10"/>
      <x:c r="C24" s="10"/>
      <x:c r="D24" s="10"/>
      <x:c r="E24" s="10"/>
      <x:c r="F24" s="10"/>
      <x:c r="G24" s="10"/>
      <x:c r="H24" s="10"/>
      <x:c r="I24" s="10"/>
    </x:row>
    <x:row r="25" ht="72" customHeight="1">
      <x:c r="A25" s="10"/>
      <x:c r="B25" s="10"/>
      <x:c r="C25" s="10"/>
      <x:c r="D25" s="10"/>
      <x:c r="E25" s="10"/>
      <x:c r="F25" s="10"/>
      <x:c r="G25" s="10"/>
      <x:c r="H25" s="10"/>
      <x:c r="I25" s="10"/>
    </x:row>
    <x:row r="26" ht="72" customHeight="1">
      <x:c r="A26" s="10"/>
      <x:c r="B26" s="10"/>
      <x:c r="C26" s="10"/>
      <x:c r="D26" s="10"/>
      <x:c r="E26" s="10"/>
      <x:c r="F26" s="10"/>
      <x:c r="G26" s="10"/>
      <x:c r="H26" s="10"/>
      <x:c r="I26" s="10"/>
    </x:row>
    <x:row r="27" ht="72" customHeight="1">
      <x:c r="A27" s="10"/>
      <x:c r="B27" s="10"/>
      <x:c r="C27" s="10"/>
      <x:c r="D27" s="10"/>
      <x:c r="E27" s="10"/>
      <x:c r="F27" s="10"/>
      <x:c r="G27" s="10"/>
      <x:c r="H27" s="10"/>
      <x:c r="I27" s="10"/>
    </x:row>
    <x:row r="28" ht="72" customHeight="1">
      <x:c r="A28" s="10"/>
      <x:c r="B28" s="10"/>
      <x:c r="C28" s="10"/>
      <x:c r="D28" s="10"/>
      <x:c r="E28" s="10"/>
      <x:c r="F28" s="10"/>
      <x:c r="G28" s="10"/>
      <x:c r="H28" s="10"/>
      <x:c r="I28" s="10"/>
    </x:row>
    <x:row r="29" ht="72" customHeight="1">
      <x:c r="A29" s="10"/>
      <x:c r="B29" s="10"/>
      <x:c r="C29" s="10"/>
      <x:c r="D29" s="10"/>
      <x:c r="E29" s="10"/>
      <x:c r="F29" s="10"/>
      <x:c r="G29" s="10"/>
      <x:c r="H29" s="10"/>
      <x:c r="I29" s="10"/>
    </x:row>
    <x:row r="30" ht="72" customHeight="1">
      <x:c r="A30" s="10"/>
      <x:c r="B30" s="10"/>
      <x:c r="C30" s="10"/>
      <x:c r="D30" s="10"/>
      <x:c r="E30" s="10"/>
      <x:c r="F30" s="10"/>
      <x:c r="G30" s="10"/>
      <x:c r="H30" s="10"/>
      <x:c r="I30" s="10"/>
    </x:row>
    <x:row r="31" ht="72" customHeight="1">
      <x:c r="A31" s="10"/>
      <x:c r="B31" s="10"/>
      <x:c r="C31" s="10"/>
      <x:c r="D31" s="10"/>
      <x:c r="E31" s="10"/>
      <x:c r="F31" s="10"/>
      <x:c r="G31" s="10"/>
      <x:c r="H31" s="10"/>
      <x:c r="I31" s="10"/>
    </x:row>
    <x:row r="32" ht="72" customHeight="1">
      <x:c r="A32" s="10"/>
      <x:c r="B32" s="10"/>
      <x:c r="C32" s="10"/>
      <x:c r="D32" s="10"/>
      <x:c r="E32" s="10"/>
      <x:c r="F32" s="10"/>
      <x:c r="G32" s="10"/>
      <x:c r="H32" s="10"/>
      <x:c r="I32" s="10"/>
    </x:row>
    <x:row r="33" ht="72" customHeight="1">
      <x:c r="A33" s="10"/>
      <x:c r="B33" s="10"/>
      <x:c r="C33" s="10"/>
      <x:c r="D33" s="10"/>
      <x:c r="E33" s="10"/>
      <x:c r="F33" s="10"/>
      <x:c r="G33" s="10"/>
      <x:c r="H33" s="10"/>
      <x:c r="I33" s="10"/>
    </x:row>
    <x:row r="34" ht="72" customHeight="1">
      <x:c r="A34" s="10"/>
      <x:c r="B34" s="10"/>
      <x:c r="C34" s="10"/>
      <x:c r="D34" s="10"/>
      <x:c r="E34" s="10"/>
      <x:c r="F34" s="10"/>
      <x:c r="G34" s="10"/>
      <x:c r="H34" s="10"/>
      <x:c r="I34" s="10"/>
    </x:row>
    <x:row r="35" ht="72" customHeight="1">
      <x:c r="A35" s="10"/>
      <x:c r="B35" s="10"/>
      <x:c r="C35" s="10"/>
      <x:c r="D35" s="10"/>
      <x:c r="E35" s="10"/>
      <x:c r="F35" s="10"/>
      <x:c r="G35" s="10"/>
      <x:c r="H35" s="10"/>
      <x:c r="I35" s="10"/>
    </x:row>
    <x:row r="36" ht="72" customHeight="1">
      <x:c r="A36" s="44"/>
      <x:c r="B36" s="44"/>
      <x:c r="C36" s="44"/>
      <x:c r="D36" s="44"/>
      <x:c r="E36" s="44"/>
      <x:c r="F36" s="44"/>
      <x:c r="G36" s="44"/>
      <x:c r="H36" s="44"/>
      <x:c r="I36" s="44"/>
    </x:row>
    <x:row r="37" ht="72" customHeight="1">
      <x:c r="A37" s="44"/>
      <x:c r="B37" s="44"/>
      <x:c r="C37" s="44"/>
      <x:c r="D37" s="44"/>
      <x:c r="E37" s="44"/>
      <x:c r="F37" s="44"/>
      <x:c r="G37" s="44"/>
      <x:c r="H37" s="44"/>
      <x:c r="I37" s="44"/>
    </x:row>
    <x:row r="38" ht="72" customHeight="1">
      <x:c r="A38" s="44"/>
      <x:c r="B38" s="44"/>
      <x:c r="C38" s="44"/>
      <x:c r="D38" s="44"/>
      <x:c r="E38" s="44"/>
      <x:c r="F38" s="44"/>
      <x:c r="G38" s="44"/>
      <x:c r="H38" s="44"/>
      <x:c r="I38" s="44"/>
    </x:row>
    <x:row r="39" ht="72" customHeight="1">
      <x:c r="A39" s="44"/>
      <x:c r="B39" s="44"/>
      <x:c r="C39" s="44"/>
      <x:c r="D39" s="44"/>
      <x:c r="E39" s="44"/>
      <x:c r="F39" s="44"/>
      <x:c r="G39" s="44"/>
      <x:c r="H39" s="44"/>
      <x:c r="I39" s="44"/>
    </x:row>
    <x:row r="40" ht="72" customHeight="1">
      <x:c r="A40" s="44"/>
      <x:c r="B40" s="44"/>
      <x:c r="C40" s="44"/>
      <x:c r="D40" s="44"/>
      <x:c r="E40" s="44"/>
      <x:c r="F40" s="44"/>
      <x:c r="G40" s="44"/>
      <x:c r="H40" s="44"/>
      <x:c r="I40" s="44"/>
    </x:row>
    <x:row r="41" ht="72" customHeight="1">
      <x:c r="A41" s="44"/>
      <x:c r="B41" s="44"/>
      <x:c r="C41" s="44"/>
      <x:c r="D41" s="44"/>
      <x:c r="E41" s="44"/>
      <x:c r="F41" s="44"/>
      <x:c r="G41" s="44"/>
      <x:c r="H41" s="44"/>
      <x:c r="I41" s="44"/>
    </x:row>
    <x:row r="42" ht="72" customHeight="1">
      <x:c r="A42" s="44"/>
      <x:c r="B42" s="44"/>
      <x:c r="C42" s="44"/>
      <x:c r="D42" s="44"/>
      <x:c r="E42" s="44"/>
      <x:c r="F42" s="44"/>
      <x:c r="G42" s="44"/>
      <x:c r="H42" s="44"/>
      <x:c r="I42" s="44"/>
    </x:row>
    <x:row r="43" ht="72" customHeight="1">
      <x:c r="A43" s="44"/>
      <x:c r="B43" s="44"/>
      <x:c r="C43" s="44"/>
      <x:c r="D43" s="44"/>
      <x:c r="E43" s="44"/>
      <x:c r="F43" s="44"/>
      <x:c r="G43" s="44"/>
      <x:c r="H43" s="44"/>
      <x:c r="I43" s="44"/>
    </x:row>
    <x:row r="44" ht="72" customHeight="1">
      <x:c r="A44" s="44"/>
      <x:c r="B44" s="44"/>
      <x:c r="C44" s="44"/>
      <x:c r="D44" s="44"/>
      <x:c r="E44" s="44"/>
      <x:c r="F44" s="44"/>
      <x:c r="G44" s="44"/>
      <x:c r="H44" s="44"/>
      <x:c r="I44" s="44"/>
    </x:row>
    <x:row r="45" ht="72" customHeight="1">
      <x:c r="A45" s="44"/>
      <x:c r="B45" s="44"/>
      <x:c r="C45" s="44"/>
      <x:c r="D45" s="44"/>
      <x:c r="E45" s="44"/>
      <x:c r="F45" s="44"/>
      <x:c r="G45" s="44"/>
      <x:c r="H45" s="44"/>
      <x:c r="I45" s="44"/>
    </x:row>
    <x:row r="46" ht="72" customHeight="1">
      <x:c r="A46" s="44"/>
      <x:c r="B46" s="44"/>
      <x:c r="C46" s="44"/>
      <x:c r="D46" s="44"/>
      <x:c r="E46" s="44"/>
      <x:c r="F46" s="44"/>
      <x:c r="G46" s="44"/>
      <x:c r="H46" s="44"/>
      <x:c r="I46" s="44"/>
    </x:row>
    <x:row r="47" ht="72" customHeight="1">
      <x:c r="A47" s="44"/>
      <x:c r="B47" s="44"/>
      <x:c r="C47" s="44"/>
      <x:c r="D47" s="44"/>
      <x:c r="E47" s="44"/>
      <x:c r="F47" s="44"/>
      <x:c r="G47" s="44"/>
      <x:c r="H47" s="44"/>
      <x:c r="I47" s="44"/>
    </x:row>
    <x:row r="48" ht="72" customHeight="1">
      <x:c r="A48" s="44"/>
      <x:c r="B48" s="44"/>
      <x:c r="C48" s="44"/>
      <x:c r="D48" s="44"/>
      <x:c r="E48" s="44"/>
      <x:c r="F48" s="44"/>
      <x:c r="G48" s="44"/>
      <x:c r="H48" s="44"/>
      <x:c r="I48" s="44"/>
    </x:row>
    <x:row r="49" ht="72" customHeight="1">
      <x:c r="A49" s="44"/>
      <x:c r="B49" s="44"/>
      <x:c r="C49" s="44"/>
      <x:c r="D49" s="44"/>
      <x:c r="E49" s="44"/>
      <x:c r="F49" s="44"/>
      <x:c r="G49" s="44"/>
      <x:c r="H49" s="44"/>
      <x:c r="I49" s="44"/>
    </x:row>
    <x:row r="50" ht="72" customHeight="1">
      <x:c r="A50" s="44"/>
      <x:c r="B50" s="44"/>
      <x:c r="C50" s="44"/>
      <x:c r="D50" s="44"/>
      <x:c r="E50" s="44"/>
      <x:c r="F50" s="44"/>
      <x:c r="G50" s="44"/>
      <x:c r="H50" s="44"/>
      <x:c r="I50" s="44"/>
    </x:row>
    <x:row r="51" ht="72" customHeight="1">
      <x:c r="A51" s="44"/>
      <x:c r="B51" s="44"/>
      <x:c r="C51" s="44"/>
      <x:c r="D51" s="44"/>
      <x:c r="E51" s="44"/>
      <x:c r="F51" s="44"/>
      <x:c r="G51" s="44"/>
      <x:c r="H51" s="44"/>
      <x:c r="I51" s="44"/>
    </x:row>
    <x:row r="52" ht="72" customHeight="1">
      <x:c r="A52" s="44"/>
      <x:c r="B52" s="44"/>
      <x:c r="C52" s="44"/>
      <x:c r="D52" s="44"/>
      <x:c r="E52" s="44"/>
      <x:c r="F52" s="44"/>
      <x:c r="G52" s="44"/>
      <x:c r="H52" s="44"/>
      <x:c r="I52" s="44"/>
    </x:row>
    <x:row r="53">
      <x:c r="A53" s="44"/>
      <x:c r="B53" s="44"/>
      <x:c r="C53" s="44"/>
      <x:c r="D53" s="44"/>
      <x:c r="E53" s="44"/>
      <x:c r="F53" s="44"/>
      <x:c r="G53" s="44"/>
      <x:c r="H53" s="44"/>
      <x:c r="I53" s="44"/>
    </x:row>
    <x:row r="54">
      <x:c r="A54" s="44"/>
      <x:c r="B54" s="44"/>
      <x:c r="C54" s="44"/>
      <x:c r="D54" s="44"/>
      <x:c r="E54" s="44"/>
      <x:c r="F54" s="44"/>
      <x:c r="G54" s="44"/>
      <x:c r="H54" s="44"/>
      <x:c r="I54" s="44"/>
    </x:row>
    <x:row r="55">
      <x:c r="A55" s="44"/>
      <x:c r="B55" s="44"/>
      <x:c r="C55" s="44"/>
      <x:c r="D55" s="44"/>
      <x:c r="E55" s="44"/>
      <x:c r="F55" s="44"/>
      <x:c r="G55" s="44"/>
      <x:c r="H55" s="44"/>
      <x:c r="I55" s="44"/>
    </x:row>
    <x:row r="56">
      <x:c r="A56" s="44"/>
      <x:c r="B56" s="44"/>
      <x:c r="C56" s="44"/>
      <x:c r="D56" s="44"/>
      <x:c r="E56" s="44"/>
      <x:c r="F56" s="44"/>
      <x:c r="G56" s="44"/>
      <x:c r="H56" s="44"/>
      <x:c r="I56" s="44"/>
    </x:row>
    <x:row r="57">
      <x:c r="A57" s="44"/>
      <x:c r="B57" s="44"/>
      <x:c r="C57" s="44"/>
      <x:c r="D57" s="44"/>
      <x:c r="E57" s="44"/>
      <x:c r="F57" s="44"/>
      <x:c r="G57" s="44"/>
      <x:c r="H57" s="44"/>
      <x:c r="I57" s="44"/>
    </x:row>
    <x:row r="58">
      <x:c r="A58" s="44"/>
      <x:c r="B58" s="44"/>
      <x:c r="C58" s="44"/>
      <x:c r="D58" s="44"/>
      <x:c r="E58" s="44"/>
      <x:c r="F58" s="44"/>
      <x:c r="G58" s="44"/>
      <x:c r="H58" s="44"/>
      <x:c r="I58" s="44"/>
    </x:row>
    <x:row r="59">
      <x:c r="A59" s="44"/>
      <x:c r="B59" s="44"/>
      <x:c r="C59" s="44"/>
      <x:c r="D59" s="44"/>
      <x:c r="E59" s="44"/>
      <x:c r="F59" s="44"/>
      <x:c r="G59" s="44"/>
      <x:c r="H59" s="44"/>
      <x:c r="I59" s="44"/>
    </x:row>
    <x:row r="60">
      <x:c r="A60" s="44"/>
      <x:c r="B60" s="44"/>
      <x:c r="C60" s="44"/>
      <x:c r="D60" s="44"/>
      <x:c r="E60" s="44"/>
      <x:c r="F60" s="44"/>
      <x:c r="G60" s="44"/>
      <x:c r="H60" s="44"/>
      <x:c r="I60" s="44"/>
    </x:row>
    <x:row r="61">
      <x:c r="A61" s="44"/>
      <x:c r="B61" s="44"/>
      <x:c r="C61" s="44"/>
      <x:c r="D61" s="44"/>
      <x:c r="E61" s="44"/>
      <x:c r="F61" s="44"/>
      <x:c r="G61" s="44"/>
      <x:c r="H61" s="44"/>
      <x:c r="I61" s="44"/>
    </x:row>
    <x:row r="62">
      <x:c r="A62" s="44"/>
      <x:c r="B62" s="44"/>
      <x:c r="C62" s="44"/>
      <x:c r="D62" s="44"/>
      <x:c r="E62" s="44"/>
      <x:c r="F62" s="44"/>
      <x:c r="G62" s="44"/>
      <x:c r="H62" s="44"/>
      <x:c r="I62" s="44"/>
    </x:row>
    <x:row r="63">
      <x:c r="A63" s="44"/>
      <x:c r="B63" s="44"/>
      <x:c r="C63" s="44"/>
      <x:c r="D63" s="44"/>
      <x:c r="E63" s="44"/>
      <x:c r="F63" s="44"/>
      <x:c r="G63" s="44"/>
      <x:c r="H63" s="44"/>
      <x:c r="I63" s="44"/>
    </x:row>
    <x:row r="64">
      <x:c r="A64" s="44"/>
      <x:c r="B64" s="44"/>
      <x:c r="C64" s="44"/>
      <x:c r="D64" s="44"/>
      <x:c r="E64" s="44"/>
      <x:c r="F64" s="44"/>
      <x:c r="G64" s="44"/>
      <x:c r="H64" s="44"/>
      <x:c r="I64" s="44"/>
    </x:row>
    <x:row r="65">
      <x:c r="A65" s="44"/>
      <x:c r="B65" s="44"/>
      <x:c r="C65" s="44"/>
      <x:c r="D65" s="44"/>
      <x:c r="E65" s="44"/>
      <x:c r="F65" s="44"/>
      <x:c r="G65" s="44"/>
      <x:c r="H65" s="44"/>
      <x:c r="I65" s="44"/>
    </x:row>
    <x:row r="66">
      <x:c r="A66" s="44"/>
      <x:c r="B66" s="44"/>
      <x:c r="C66" s="44"/>
      <x:c r="D66" s="44"/>
      <x:c r="E66" s="44"/>
      <x:c r="F66" s="44"/>
      <x:c r="G66" s="44"/>
      <x:c r="H66" s="44"/>
      <x:c r="I66" s="44"/>
    </x:row>
    <x:row r="67">
      <x:c r="A67" s="44"/>
      <x:c r="B67" s="44"/>
      <x:c r="C67" s="44"/>
      <x:c r="D67" s="44"/>
      <x:c r="E67" s="44"/>
      <x:c r="F67" s="44"/>
      <x:c r="G67" s="44"/>
      <x:c r="H67" s="44"/>
      <x:c r="I67" s="44"/>
    </x:row>
    <x:row r="68">
      <x:c r="A68" s="44"/>
      <x:c r="B68" s="44"/>
      <x:c r="C68" s="44"/>
      <x:c r="D68" s="44"/>
      <x:c r="E68" s="44"/>
      <x:c r="F68" s="44"/>
      <x:c r="G68" s="44"/>
      <x:c r="H68" s="44"/>
      <x:c r="I68" s="44"/>
    </x:row>
    <x:row r="69">
      <x:c r="A69" s="44"/>
      <x:c r="B69" s="44"/>
      <x:c r="C69" s="44"/>
      <x:c r="D69" s="44"/>
      <x:c r="E69" s="44"/>
      <x:c r="F69" s="44"/>
      <x:c r="G69" s="44"/>
      <x:c r="H69" s="44"/>
      <x:c r="I69" s="44"/>
    </x:row>
    <x:row r="70">
      <x:c r="A70" s="44"/>
      <x:c r="B70" s="44"/>
      <x:c r="C70" s="44"/>
      <x:c r="D70" s="44"/>
      <x:c r="E70" s="44"/>
      <x:c r="F70" s="44"/>
      <x:c r="G70" s="44"/>
      <x:c r="H70" s="44"/>
      <x:c r="I70" s="44"/>
    </x:row>
    <x:row r="71">
      <x:c r="A71" s="44"/>
      <x:c r="B71" s="44"/>
      <x:c r="C71" s="44"/>
      <x:c r="D71" s="44"/>
      <x:c r="E71" s="44"/>
      <x:c r="F71" s="44"/>
      <x:c r="G71" s="44"/>
      <x:c r="H71" s="44"/>
      <x:c r="I71" s="44"/>
    </x:row>
    <x:row r="72">
      <x:c r="A72" s="44"/>
      <x:c r="B72" s="44"/>
      <x:c r="C72" s="44"/>
      <x:c r="D72" s="44"/>
      <x:c r="E72" s="44"/>
      <x:c r="F72" s="44"/>
      <x:c r="G72" s="44"/>
      <x:c r="H72" s="44"/>
      <x:c r="I72" s="44"/>
    </x:row>
    <x:row r="73">
      <x:c r="A73" s="44"/>
      <x:c r="B73" s="44"/>
      <x:c r="C73" s="44"/>
      <x:c r="D73" s="44"/>
      <x:c r="E73" s="44"/>
      <x:c r="F73" s="44"/>
      <x:c r="G73" s="44"/>
      <x:c r="H73" s="44"/>
      <x:c r="I73" s="44"/>
    </x:row>
    <x:row r="74">
      <x:c r="A74" s="44"/>
      <x:c r="B74" s="44"/>
      <x:c r="C74" s="44"/>
      <x:c r="D74" s="44"/>
      <x:c r="E74" s="44"/>
      <x:c r="F74" s="44"/>
      <x:c r="G74" s="44"/>
      <x:c r="H74" s="44"/>
      <x:c r="I74" s="44"/>
    </x:row>
    <x:row r="75">
      <x:c r="A75" s="44"/>
      <x:c r="B75" s="44"/>
      <x:c r="C75" s="44"/>
      <x:c r="D75" s="44"/>
      <x:c r="E75" s="44"/>
      <x:c r="F75" s="44"/>
      <x:c r="G75" s="44"/>
      <x:c r="H75" s="44"/>
      <x:c r="I75" s="44"/>
    </x:row>
    <x:row r="76">
      <x:c r="A76" s="44"/>
      <x:c r="B76" s="44"/>
      <x:c r="C76" s="44"/>
      <x:c r="D76" s="44"/>
      <x:c r="E76" s="44"/>
      <x:c r="F76" s="44"/>
      <x:c r="G76" s="44"/>
      <x:c r="H76" s="44"/>
      <x:c r="I76" s="44"/>
    </x:row>
    <x:row r="77">
      <x:c r="A77" s="44"/>
      <x:c r="B77" s="44"/>
      <x:c r="C77" s="44"/>
      <x:c r="D77" s="44"/>
      <x:c r="E77" s="44"/>
      <x:c r="F77" s="44"/>
      <x:c r="G77" s="44"/>
      <x:c r="H77" s="44"/>
      <x:c r="I77" s="44"/>
    </x:row>
    <x:row r="78">
      <x:c r="A78" s="44"/>
      <x:c r="B78" s="44"/>
      <x:c r="C78" s="44"/>
      <x:c r="D78" s="44"/>
      <x:c r="E78" s="44"/>
      <x:c r="F78" s="44"/>
      <x:c r="G78" s="44"/>
      <x:c r="H78" s="44"/>
      <x:c r="I78" s="44"/>
    </x:row>
    <x:row r="79">
      <x:c r="A79" s="44"/>
      <x:c r="B79" s="44"/>
      <x:c r="C79" s="44"/>
      <x:c r="D79" s="44"/>
      <x:c r="E79" s="44"/>
      <x:c r="F79" s="44"/>
      <x:c r="G79" s="44"/>
      <x:c r="H79" s="44"/>
      <x:c r="I79" s="44"/>
    </x:row>
    <x:row r="80">
      <x:c r="A80" s="44"/>
      <x:c r="B80" s="44"/>
      <x:c r="C80" s="44"/>
      <x:c r="D80" s="44"/>
      <x:c r="E80" s="44"/>
      <x:c r="F80" s="44"/>
      <x:c r="G80" s="44"/>
      <x:c r="H80" s="44"/>
      <x:c r="I80" s="44"/>
    </x:row>
  </x:sheetData>
  <x:mergeCells>
    <x:mergeCell ref="A2:I2"/>
    <x:mergeCell ref="A4:I4"/>
    <x:mergeCell ref="A18:I18"/>
  </x:mergeCells>
  <x:dataValidations count="1">
    <x:dataValidation type="list" sqref="H7:H15">
      <x:formula1>"To confirm,Comparable terms,Terms differ"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f83dc3b15941b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220000267028809" hidden="0" customWidth="1"/>
    <x:col min="2" max="2" width="17.040000915527344" hidden="0" customWidth="1"/>
    <x:col min="3" max="3" width="38.02000045776367" hidden="0" customWidth="1"/>
    <x:col min="4" max="4" width="40.63999938964844" hidden="0" customWidth="1"/>
    <x:col min="5" max="5" width="17.040000915527344" hidden="0" customWidth="1"/>
    <x:col min="6" max="6" width="21.6299991607666" hidden="0" customWidth="1"/>
    <x:col min="7" max="7" width="17.040000915527344" hidden="0" customWidth="1"/>
    <x:col min="8" max="8" width="17.040000915527344" hidden="0" customWidth="1"/>
    <x:col min="9" max="9" width="15.729999542236328" hidden="0" customWidth="1"/>
    <x:col min="10" max="10" width="28.84000015258789" hidden="0" customWidth="1"/>
  </x:cols>
  <x:sheetData>
    <x:row r="1" ht="25" customHeight="1">
      <x:c r="A1" s="10"/>
      <x:c r="B1" s="10"/>
      <x:c r="C1" s="10"/>
      <x:c r="D1" s="10"/>
      <x:c r="E1" s="10"/>
      <x:c r="F1" s="10"/>
      <x:c r="G1" s="10"/>
      <x:c r="H1" s="10"/>
      <x:c r="I1" s="10"/>
      <x:c r="J1" s="10"/>
    </x:row>
    <x:row r="2" ht="44" customHeight="1">
      <x:c r="A2" s="41" t="str">
        <x:v>Investment risk and response register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25" customHeight="1">
      <x:c r="A3" s="42"/>
      <x:c r="B3" s="42"/>
      <x:c r="C3" s="42"/>
      <x:c r="D3" s="42"/>
      <x:c r="E3" s="42"/>
      <x:c r="F3" s="42"/>
      <x:c r="G3" s="42"/>
      <x:c r="H3" s="42"/>
      <x:c r="I3" s="42"/>
      <x:c r="J3" s="42"/>
    </x:row>
    <x:row r="4" ht="44" customHeight="1">
      <x:c r="A4" s="43" t="str">
        <x:v>Fill actual amounts and owners. Do not count the same risk in both budget contingency and extra cash expenditure.</x:v>
      </x:c>
      <x:c r="B4" s="10"/>
      <x:c r="C4" s="10"/>
      <x:c r="D4" s="10"/>
      <x:c r="E4" s="10"/>
      <x:c r="F4" s="10"/>
      <x:c r="G4" s="10"/>
      <x:c r="H4" s="10"/>
      <x:c r="I4" s="10"/>
      <x:c r="J4" s="10"/>
    </x:row>
    <x:row r="5" ht="25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</x:row>
    <x:row r="6" ht="65" customHeight="1">
      <x:c r="A6" s="9" t="str">
        <x:v>ID</x:v>
      </x:c>
      <x:c r="B6" s="9" t="str">
        <x:v>Risk</x:v>
      </x:c>
      <x:c r="C6" s="9" t="str">
        <x:v>Trigger</x:v>
      </x:c>
      <x:c r="D6" s="9" t="str">
        <x:v>Response</x:v>
      </x:c>
      <x:c r="E6" s="9" t="str">
        <x:v>Accountable role</x:v>
      </x:c>
      <x:c r="F6" s="9" t="str">
        <x:v>Due milestone</x:v>
      </x:c>
      <x:c r="G6" s="9" t="str">
        <x:v>Cost impact
CNY 10,000</x:v>
      </x:c>
      <x:c r="H6" s="9" t="str">
        <x:v>Delay impact
months</x:v>
      </x:c>
      <x:c r="I6" s="9" t="str">
        <x:v>Status</x:v>
      </x:c>
      <x:c r="J6" s="9" t="str">
        <x:v>Evidence and review</x:v>
      </x:c>
    </x:row>
    <x:row r="7" ht="72" customHeight="1">
      <x:c r="A7" s="10" t="str">
        <x:v>K1</x:v>
      </x:c>
      <x:c r="B7" s="10" t="str">
        <x:v>Expired quotation</x:v>
      </x:c>
      <x:c r="C7" s="10" t="str">
        <x:v>Procurement begins after quotation expiry</x:v>
      </x:c>
      <x:c r="D7" s="10" t="str">
        <x:v>Requote and confirm price difference and delivery</x:v>
      </x:c>
      <x:c r="E7" s="10" t="str">
        <x:v>Procurement</x:v>
      </x:c>
      <x:c r="F7" s="10" t="str">
        <x:v>Before placing contract</x:v>
      </x:c>
      <x:c r="G7" s="22"/>
      <x:c r="H7" s="22"/>
      <x:c r="I7" s="21" t="str">
        <x:v>To confirm</x:v>
      </x:c>
      <x:c r="J7" s="21"/>
    </x:row>
    <x:row r="8" ht="72" customHeight="1">
      <x:c r="A8" s="11" t="str">
        <x:v>K2</x:v>
      </x:c>
      <x:c r="B8" s="11" t="str">
        <x:v>Missing interface</x:v>
      </x:c>
      <x:c r="C8" s="11" t="str">
        <x:v>Both suppliers exclude the same interface</x:v>
      </x:c>
      <x:c r="D8" s="11" t="str">
        <x:v>Draw the interface boundary and assign one owner</x:v>
      </x:c>
      <x:c r="E8" s="11" t="str">
        <x:v>Engineering</x:v>
      </x:c>
      <x:c r="F8" s="11" t="str">
        <x:v>Before design freeze</x:v>
      </x:c>
      <x:c r="G8" s="22"/>
      <x:c r="H8" s="22"/>
      <x:c r="I8" s="21" t="str">
        <x:v>To confirm</x:v>
      </x:c>
      <x:c r="J8" s="21"/>
    </x:row>
    <x:row r="9" ht="72" customHeight="1">
      <x:c r="A9" s="10" t="str">
        <x:v>K3</x:v>
      </x:c>
      <x:c r="B9" s="10" t="str">
        <x:v>Delayed premises</x:v>
      </x:c>
      <x:c r="C9" s="10" t="str">
        <x:v>Handover records or vacation are incomplete</x:v>
      </x:c>
      <x:c r="D9" s="10" t="str">
        <x:v>Contract milestones and alternative handover plan</x:v>
      </x:c>
      <x:c r="E9" s="10" t="str">
        <x:v>Commercial</x:v>
      </x:c>
      <x:c r="F9" s="10" t="str">
        <x:v>Before property payments</x:v>
      </x:c>
      <x:c r="G9" s="22"/>
      <x:c r="H9" s="22"/>
      <x:c r="I9" s="21" t="str">
        <x:v>To confirm</x:v>
      </x:c>
      <x:c r="J9" s="21"/>
    </x:row>
    <x:row r="10" ht="72" customHeight="1">
      <x:c r="A10" s="11" t="str">
        <x:v>K4</x:v>
      </x:c>
      <x:c r="B10" s="11" t="str">
        <x:v>Power expansion</x:v>
      </x:c>
      <x:c r="C10" s="11" t="str">
        <x:v>Provider delivery falls after equipment commissioning</x:v>
      </x:c>
      <x:c r="D10" s="11" t="str">
        <x:v>Replan works and assess temporary alternatives</x:v>
      </x:c>
      <x:c r="E10" s="11" t="str">
        <x:v>Facilities</x:v>
      </x:c>
      <x:c r="F10" s="11" t="str">
        <x:v>Before equipment shipment</x:v>
      </x:c>
      <x:c r="G10" s="22"/>
      <x:c r="H10" s="22"/>
      <x:c r="I10" s="21" t="str">
        <x:v>To confirm</x:v>
      </x:c>
      <x:c r="J10" s="21"/>
    </x:row>
    <x:row r="11" ht="72" customHeight="1">
      <x:c r="A11" s="10" t="str">
        <x:v>K5</x:v>
      </x:c>
      <x:c r="B11" s="10" t="str">
        <x:v>Exchange-rate change</x:v>
      </x:c>
      <x:c r="C11" s="10" t="str">
        <x:v>Unhedged foreign-currency contract exposure</x:v>
      </x:c>
      <x:c r="D11" s="10" t="str">
        <x:v>Assess payment stages and exchange-rate scenarios</x:v>
      </x:c>
      <x:c r="E11" s="10" t="str">
        <x:v>Finance</x:v>
      </x:c>
      <x:c r="F11" s="10" t="str">
        <x:v>Before foreign-currency contracts</x:v>
      </x:c>
      <x:c r="G11" s="22"/>
      <x:c r="H11" s="22"/>
      <x:c r="I11" s="21" t="str">
        <x:v>To confirm</x:v>
      </x:c>
      <x:c r="J11" s="21"/>
    </x:row>
    <x:row r="12" ht="72" customHeight="1">
      <x:c r="A12" s="11" t="str">
        <x:v>K6</x:v>
      </x:c>
      <x:c r="B12" s="11" t="str">
        <x:v>Late collections</x:v>
      </x:c>
      <x:c r="C12" s="11" t="str">
        <x:v>Customer qualification or payment is delayed</x:v>
      </x:c>
      <x:c r="D12" s="11" t="str">
        <x:v>Update receipt dates and minimum cash</x:v>
      </x:c>
      <x:c r="E12" s="11" t="str">
        <x:v>Sales finance</x:v>
      </x:c>
      <x:c r="F12" s="11" t="str">
        <x:v>Monthly cash review</x:v>
      </x:c>
      <x:c r="G12" s="22"/>
      <x:c r="H12" s="22"/>
      <x:c r="I12" s="21" t="str">
        <x:v>To confirm</x:v>
      </x:c>
      <x:c r="J12" s="21"/>
    </x:row>
    <x:row r="13" ht="72" customHeight="1">
      <x:c r="A13" s="10" t="str">
        <x:v>K7</x:v>
      </x:c>
      <x:c r="B13" s="10" t="str">
        <x:v>Low yield</x:v>
      </x:c>
      <x:c r="C13" s="10" t="str">
        <x:v>Good output falls below target</x:v>
      </x:c>
      <x:c r="D13" s="10" t="str">
        <x:v>Include scrap, rework and on-site support</x:v>
      </x:c>
      <x:c r="E13" s="10" t="str">
        <x:v>Quality</x:v>
      </x:c>
      <x:c r="F13" s="10" t="str">
        <x:v>Trial review</x:v>
      </x:c>
      <x:c r="G13" s="22"/>
      <x:c r="H13" s="22"/>
      <x:c r="I13" s="21" t="str">
        <x:v>To confirm</x:v>
      </x:c>
      <x:c r="J13" s="21"/>
    </x:row>
    <x:row r="14" ht="72" customHeight="1">
      <x:c r="A14" s="11" t="str">
        <x:v>K8</x:v>
      </x:c>
      <x:c r="B14" s="11" t="str">
        <x:v>Recruitment shortfall</x:v>
      </x:c>
      <x:c r="C14" s="11" t="str">
        <x:v>Key staff fail to arrive on time</x:v>
      </x:c>
      <x:c r="D14" s="11" t="str">
        <x:v>Recruit early and train substitutes</x:v>
      </x:c>
      <x:c r="E14" s="11" t="str">
        <x:v>HR</x:v>
      </x:c>
      <x:c r="F14" s="11" t="str">
        <x:v>Before trials</x:v>
      </x:c>
      <x:c r="G14" s="22"/>
      <x:c r="H14" s="22"/>
      <x:c r="I14" s="21" t="str">
        <x:v>To confirm</x:v>
      </x:c>
      <x:c r="J14" s="21"/>
    </x:row>
    <x:row r="15" ht="72" customHeight="1">
      <x:c r="A15" s="10" t="str">
        <x:v>K9</x:v>
      </x:c>
      <x:c r="B15" s="10" t="str">
        <x:v>Incentive not realised</x:v>
      </x:c>
      <x:c r="C15" s="10" t="str">
        <x:v>Application or performance conditions are unmet</x:v>
      </x:c>
      <x:c r="D15" s="10" t="str">
        <x:v>Exclude unconfirmed support from the base plan</x:v>
      </x:c>
      <x:c r="E15" s="10" t="str">
        <x:v>Finance</x:v>
      </x:c>
      <x:c r="F15" s="10" t="str">
        <x:v>Before investment approval</x:v>
      </x:c>
      <x:c r="G15" s="22"/>
      <x:c r="H15" s="22"/>
      <x:c r="I15" s="21" t="str">
        <x:v>To confirm</x:v>
      </x:c>
      <x:c r="J15" s="21"/>
    </x:row>
    <x:row r="16" ht="72" customHeight="1">
      <x:c r="A16" s="11" t="str">
        <x:v>K10</x:v>
      </x:c>
      <x:c r="B16" s="11" t="str">
        <x:v>Design change</x:v>
      </x:c>
      <x:c r="C16" s="11" t="str">
        <x:v>Process or product requirements change</x:v>
      </x:c>
      <x:c r="D16" s="11" t="str">
        <x:v>Approve scope, funding and timing before execution</x:v>
      </x:c>
      <x:c r="E16" s="11" t="str">
        <x:v>Project manager</x:v>
      </x:c>
      <x:c r="F16" s="11" t="str">
        <x:v>Before change procurement</x:v>
      </x:c>
      <x:c r="G16" s="22"/>
      <x:c r="H16" s="22"/>
      <x:c r="I16" s="21" t="str">
        <x:v>To confirm</x:v>
      </x:c>
      <x:c r="J16" s="21"/>
    </x:row>
    <x:row r="17" ht="72" customHeight="1">
      <x:c r="A17" s="10" t="str">
        <x:v>K11</x:v>
      </x:c>
      <x:c r="B17" s="10" t="str">
        <x:v>Tax cash tied up</x:v>
      </x:c>
      <x:c r="C17" s="10" t="str">
        <x:v>Deduction or refund occurs later</x:v>
      </x:c>
      <x:c r="D17" s="10" t="str">
        <x:v>Schedule actual cash payments</x:v>
      </x:c>
      <x:c r="E17" s="10" t="str">
        <x:v>Tax</x:v>
      </x:c>
      <x:c r="F17" s="10" t="str">
        <x:v>Cash review</x:v>
      </x:c>
      <x:c r="G17" s="22"/>
      <x:c r="H17" s="22"/>
      <x:c r="I17" s="21" t="str">
        <x:v>To confirm</x:v>
      </x:c>
      <x:c r="J17" s="21"/>
    </x:row>
    <x:row r="18" ht="72" customHeight="1">
      <x:c r="A18" s="11" t="str">
        <x:v>K12</x:v>
      </x:c>
      <x:c r="B18" s="11" t="str">
        <x:v>Exit costs</x:v>
      </x:c>
      <x:c r="C18" s="11" t="str">
        <x:v>Project cancellation or unsuitable property</x:v>
      </x:c>
      <x:c r="D18" s="11" t="str">
        <x:v>Estimate cancelled orders and reinstatement obligations</x:v>
      </x:c>
      <x:c r="E18" s="11" t="str">
        <x:v>Legal</x:v>
      </x:c>
      <x:c r="F18" s="11" t="str">
        <x:v>Before major commitments</x:v>
      </x:c>
      <x:c r="G18" s="22"/>
      <x:c r="H18" s="22"/>
      <x:c r="I18" s="21" t="str">
        <x:v>To confirm</x:v>
      </x:c>
      <x:c r="J18" s="21"/>
    </x:row>
    <x:row r="19" ht="7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7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72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72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72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72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72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  <x:row r="26" ht="72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</x:row>
    <x:row r="27" ht="72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</x:row>
    <x:row r="28" ht="72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</x:row>
    <x:row r="29" ht="72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72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72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72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72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72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</x:row>
    <x:row r="35" ht="72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</x:row>
    <x:row r="36" ht="72" customHeight="1">
      <x:c r="A36" s="44"/>
      <x:c r="B36" s="44"/>
      <x:c r="C36" s="44"/>
      <x:c r="D36" s="44"/>
      <x:c r="E36" s="44"/>
      <x:c r="F36" s="44"/>
      <x:c r="G36" s="44"/>
      <x:c r="H36" s="44"/>
      <x:c r="I36" s="44"/>
      <x:c r="J36" s="44"/>
    </x:row>
    <x:row r="37" ht="72" customHeight="1">
      <x:c r="A37" s="44"/>
      <x:c r="B37" s="44"/>
      <x:c r="C37" s="44"/>
      <x:c r="D37" s="44"/>
      <x:c r="E37" s="44"/>
      <x:c r="F37" s="44"/>
      <x:c r="G37" s="44"/>
      <x:c r="H37" s="44"/>
      <x:c r="I37" s="44"/>
      <x:c r="J37" s="44"/>
    </x:row>
    <x:row r="38" ht="72" customHeight="1">
      <x:c r="A38" s="44"/>
      <x:c r="B38" s="44"/>
      <x:c r="C38" s="44"/>
      <x:c r="D38" s="44"/>
      <x:c r="E38" s="44"/>
      <x:c r="F38" s="44"/>
      <x:c r="G38" s="44"/>
      <x:c r="H38" s="44"/>
      <x:c r="I38" s="44"/>
      <x:c r="J38" s="44"/>
    </x:row>
    <x:row r="39" ht="72" customHeight="1">
      <x:c r="A39" s="44"/>
      <x:c r="B39" s="44"/>
      <x:c r="C39" s="44"/>
      <x:c r="D39" s="44"/>
      <x:c r="E39" s="44"/>
      <x:c r="F39" s="44"/>
      <x:c r="G39" s="44"/>
      <x:c r="H39" s="44"/>
      <x:c r="I39" s="44"/>
      <x:c r="J39" s="44"/>
    </x:row>
    <x:row r="40" ht="72" customHeight="1">
      <x:c r="A40" s="44"/>
      <x:c r="B40" s="44"/>
      <x:c r="C40" s="44"/>
      <x:c r="D40" s="44"/>
      <x:c r="E40" s="44"/>
      <x:c r="F40" s="44"/>
      <x:c r="G40" s="44"/>
      <x:c r="H40" s="44"/>
      <x:c r="I40" s="44"/>
      <x:c r="J40" s="44"/>
    </x:row>
    <x:row r="41" ht="72" customHeight="1">
      <x:c r="A41" s="44"/>
      <x:c r="B41" s="44"/>
      <x:c r="C41" s="44"/>
      <x:c r="D41" s="44"/>
      <x:c r="E41" s="44"/>
      <x:c r="F41" s="44"/>
      <x:c r="G41" s="44"/>
      <x:c r="H41" s="44"/>
      <x:c r="I41" s="44"/>
      <x:c r="J41" s="44"/>
    </x:row>
    <x:row r="42" ht="72" customHeight="1">
      <x:c r="A42" s="44"/>
      <x:c r="B42" s="44"/>
      <x:c r="C42" s="44"/>
      <x:c r="D42" s="44"/>
      <x:c r="E42" s="44"/>
      <x:c r="F42" s="44"/>
      <x:c r="G42" s="44"/>
      <x:c r="H42" s="44"/>
      <x:c r="I42" s="44"/>
      <x:c r="J42" s="44"/>
    </x:row>
    <x:row r="43" ht="72" customHeight="1">
      <x:c r="A43" s="44"/>
      <x:c r="B43" s="44"/>
      <x:c r="C43" s="44"/>
      <x:c r="D43" s="44"/>
      <x:c r="E43" s="44"/>
      <x:c r="F43" s="44"/>
      <x:c r="G43" s="44"/>
      <x:c r="H43" s="44"/>
      <x:c r="I43" s="44"/>
      <x:c r="J43" s="44"/>
    </x:row>
    <x:row r="44" ht="72" customHeight="1">
      <x:c r="A44" s="44"/>
      <x:c r="B44" s="44"/>
      <x:c r="C44" s="44"/>
      <x:c r="D44" s="44"/>
      <x:c r="E44" s="44"/>
      <x:c r="F44" s="44"/>
      <x:c r="G44" s="44"/>
      <x:c r="H44" s="44"/>
      <x:c r="I44" s="44"/>
      <x:c r="J44" s="44"/>
    </x:row>
    <x:row r="45" ht="72" customHeight="1">
      <x:c r="A45" s="44"/>
      <x:c r="B45" s="44"/>
      <x:c r="C45" s="44"/>
      <x:c r="D45" s="44"/>
      <x:c r="E45" s="44"/>
      <x:c r="F45" s="44"/>
      <x:c r="G45" s="44"/>
      <x:c r="H45" s="44"/>
      <x:c r="I45" s="44"/>
      <x:c r="J45" s="44"/>
    </x:row>
    <x:row r="46" ht="72" customHeight="1">
      <x:c r="A46" s="44"/>
      <x:c r="B46" s="44"/>
      <x:c r="C46" s="44"/>
      <x:c r="D46" s="44"/>
      <x:c r="E46" s="44"/>
      <x:c r="F46" s="44"/>
      <x:c r="G46" s="44"/>
      <x:c r="H46" s="44"/>
      <x:c r="I46" s="44"/>
      <x:c r="J46" s="44"/>
    </x:row>
    <x:row r="47" ht="72" customHeight="1">
      <x:c r="A47" s="44"/>
      <x:c r="B47" s="44"/>
      <x:c r="C47" s="44"/>
      <x:c r="D47" s="44"/>
      <x:c r="E47" s="44"/>
      <x:c r="F47" s="44"/>
      <x:c r="G47" s="44"/>
      <x:c r="H47" s="44"/>
      <x:c r="I47" s="44"/>
      <x:c r="J47" s="44"/>
    </x:row>
    <x:row r="48" ht="72" customHeight="1">
      <x:c r="A48" s="44"/>
      <x:c r="B48" s="44"/>
      <x:c r="C48" s="44"/>
      <x:c r="D48" s="44"/>
      <x:c r="E48" s="44"/>
      <x:c r="F48" s="44"/>
      <x:c r="G48" s="44"/>
      <x:c r="H48" s="44"/>
      <x:c r="I48" s="44"/>
      <x:c r="J48" s="44"/>
    </x:row>
    <x:row r="49" ht="72" customHeight="1">
      <x:c r="A49" s="44"/>
      <x:c r="B49" s="44"/>
      <x:c r="C49" s="44"/>
      <x:c r="D49" s="44"/>
      <x:c r="E49" s="44"/>
      <x:c r="F49" s="44"/>
      <x:c r="G49" s="44"/>
      <x:c r="H49" s="44"/>
      <x:c r="I49" s="44"/>
      <x:c r="J49" s="44"/>
    </x:row>
    <x:row r="50" ht="72" customHeight="1">
      <x:c r="A50" s="44"/>
      <x:c r="B50" s="44"/>
      <x:c r="C50" s="44"/>
      <x:c r="D50" s="44"/>
      <x:c r="E50" s="44"/>
      <x:c r="F50" s="44"/>
      <x:c r="G50" s="44"/>
      <x:c r="H50" s="44"/>
      <x:c r="I50" s="44"/>
      <x:c r="J50" s="44"/>
    </x:row>
    <x:row r="51" ht="72" customHeight="1">
      <x:c r="A51" s="44"/>
      <x:c r="B51" s="44"/>
      <x:c r="C51" s="44"/>
      <x:c r="D51" s="44"/>
      <x:c r="E51" s="44"/>
      <x:c r="F51" s="44"/>
      <x:c r="G51" s="44"/>
      <x:c r="H51" s="44"/>
      <x:c r="I51" s="44"/>
      <x:c r="J51" s="44"/>
    </x:row>
    <x:row r="52" ht="72" customHeight="1">
      <x:c r="A52" s="44"/>
      <x:c r="B52" s="44"/>
      <x:c r="C52" s="44"/>
      <x:c r="D52" s="44"/>
      <x:c r="E52" s="44"/>
      <x:c r="F52" s="44"/>
      <x:c r="G52" s="44"/>
      <x:c r="H52" s="44"/>
      <x:c r="I52" s="44"/>
      <x:c r="J52" s="44"/>
    </x:row>
    <x:row r="53">
      <x:c r="A53" s="44"/>
      <x:c r="B53" s="44"/>
      <x:c r="C53" s="44"/>
      <x:c r="D53" s="44"/>
      <x:c r="E53" s="44"/>
      <x:c r="F53" s="44"/>
      <x:c r="G53" s="44"/>
      <x:c r="H53" s="44"/>
      <x:c r="I53" s="44"/>
      <x:c r="J53" s="44"/>
    </x:row>
    <x:row r="54">
      <x:c r="A54" s="44"/>
      <x:c r="B54" s="44"/>
      <x:c r="C54" s="44"/>
      <x:c r="D54" s="44"/>
      <x:c r="E54" s="44"/>
      <x:c r="F54" s="44"/>
      <x:c r="G54" s="44"/>
      <x:c r="H54" s="44"/>
      <x:c r="I54" s="44"/>
      <x:c r="J54" s="44"/>
    </x:row>
    <x:row r="55">
      <x:c r="A55" s="44"/>
      <x:c r="B55" s="44"/>
      <x:c r="C55" s="44"/>
      <x:c r="D55" s="44"/>
      <x:c r="E55" s="44"/>
      <x:c r="F55" s="44"/>
      <x:c r="G55" s="44"/>
      <x:c r="H55" s="44"/>
      <x:c r="I55" s="44"/>
      <x:c r="J55" s="44"/>
    </x:row>
    <x:row r="56">
      <x:c r="A56" s="44"/>
      <x:c r="B56" s="44"/>
      <x:c r="C56" s="44"/>
      <x:c r="D56" s="44"/>
      <x:c r="E56" s="44"/>
      <x:c r="F56" s="44"/>
      <x:c r="G56" s="44"/>
      <x:c r="H56" s="44"/>
      <x:c r="I56" s="44"/>
      <x:c r="J56" s="44"/>
    </x:row>
    <x:row r="57">
      <x:c r="A57" s="44"/>
      <x:c r="B57" s="44"/>
      <x:c r="C57" s="44"/>
      <x:c r="D57" s="44"/>
      <x:c r="E57" s="44"/>
      <x:c r="F57" s="44"/>
      <x:c r="G57" s="44"/>
      <x:c r="H57" s="44"/>
      <x:c r="I57" s="44"/>
      <x:c r="J57" s="44"/>
    </x:row>
    <x:row r="58">
      <x:c r="A58" s="44"/>
      <x:c r="B58" s="44"/>
      <x:c r="C58" s="44"/>
      <x:c r="D58" s="44"/>
      <x:c r="E58" s="44"/>
      <x:c r="F58" s="44"/>
      <x:c r="G58" s="44"/>
      <x:c r="H58" s="44"/>
      <x:c r="I58" s="44"/>
      <x:c r="J58" s="44"/>
    </x:row>
    <x:row r="59">
      <x:c r="A59" s="44"/>
      <x:c r="B59" s="44"/>
      <x:c r="C59" s="44"/>
      <x:c r="D59" s="44"/>
      <x:c r="E59" s="44"/>
      <x:c r="F59" s="44"/>
      <x:c r="G59" s="44"/>
      <x:c r="H59" s="44"/>
      <x:c r="I59" s="44"/>
      <x:c r="J59" s="44"/>
    </x:row>
    <x:row r="60">
      <x:c r="A60" s="44"/>
      <x:c r="B60" s="44"/>
      <x:c r="C60" s="44"/>
      <x:c r="D60" s="44"/>
      <x:c r="E60" s="44"/>
      <x:c r="F60" s="44"/>
      <x:c r="G60" s="44"/>
      <x:c r="H60" s="44"/>
      <x:c r="I60" s="44"/>
      <x:c r="J60" s="44"/>
    </x:row>
    <x:row r="61">
      <x:c r="A61" s="44"/>
      <x:c r="B61" s="44"/>
      <x:c r="C61" s="44"/>
      <x:c r="D61" s="44"/>
      <x:c r="E61" s="44"/>
      <x:c r="F61" s="44"/>
      <x:c r="G61" s="44"/>
      <x:c r="H61" s="44"/>
      <x:c r="I61" s="44"/>
      <x:c r="J61" s="44"/>
    </x:row>
    <x:row r="62">
      <x:c r="A62" s="44"/>
      <x:c r="B62" s="44"/>
      <x:c r="C62" s="44"/>
      <x:c r="D62" s="44"/>
      <x:c r="E62" s="44"/>
      <x:c r="F62" s="44"/>
      <x:c r="G62" s="44"/>
      <x:c r="H62" s="44"/>
      <x:c r="I62" s="44"/>
      <x:c r="J62" s="44"/>
    </x:row>
    <x:row r="63">
      <x:c r="A63" s="44"/>
      <x:c r="B63" s="44"/>
      <x:c r="C63" s="44"/>
      <x:c r="D63" s="44"/>
      <x:c r="E63" s="44"/>
      <x:c r="F63" s="44"/>
      <x:c r="G63" s="44"/>
      <x:c r="H63" s="44"/>
      <x:c r="I63" s="44"/>
      <x:c r="J63" s="44"/>
    </x:row>
    <x:row r="64">
      <x:c r="A64" s="44"/>
      <x:c r="B64" s="44"/>
      <x:c r="C64" s="44"/>
      <x:c r="D64" s="44"/>
      <x:c r="E64" s="44"/>
      <x:c r="F64" s="44"/>
      <x:c r="G64" s="44"/>
      <x:c r="H64" s="44"/>
      <x:c r="I64" s="44"/>
      <x:c r="J64" s="44"/>
    </x:row>
    <x:row r="65">
      <x:c r="A65" s="44"/>
      <x:c r="B65" s="44"/>
      <x:c r="C65" s="44"/>
      <x:c r="D65" s="44"/>
      <x:c r="E65" s="44"/>
      <x:c r="F65" s="44"/>
      <x:c r="G65" s="44"/>
      <x:c r="H65" s="44"/>
      <x:c r="I65" s="44"/>
      <x:c r="J65" s="44"/>
    </x:row>
    <x:row r="66">
      <x:c r="A66" s="44"/>
      <x:c r="B66" s="44"/>
      <x:c r="C66" s="44"/>
      <x:c r="D66" s="44"/>
      <x:c r="E66" s="44"/>
      <x:c r="F66" s="44"/>
      <x:c r="G66" s="44"/>
      <x:c r="H66" s="44"/>
      <x:c r="I66" s="44"/>
      <x:c r="J66" s="44"/>
    </x:row>
    <x:row r="67">
      <x:c r="A67" s="44"/>
      <x:c r="B67" s="44"/>
      <x:c r="C67" s="44"/>
      <x:c r="D67" s="44"/>
      <x:c r="E67" s="44"/>
      <x:c r="F67" s="44"/>
      <x:c r="G67" s="44"/>
      <x:c r="H67" s="44"/>
      <x:c r="I67" s="44"/>
      <x:c r="J67" s="44"/>
    </x:row>
    <x:row r="68">
      <x:c r="A68" s="44"/>
      <x:c r="B68" s="44"/>
      <x:c r="C68" s="44"/>
      <x:c r="D68" s="44"/>
      <x:c r="E68" s="44"/>
      <x:c r="F68" s="44"/>
      <x:c r="G68" s="44"/>
      <x:c r="H68" s="44"/>
      <x:c r="I68" s="44"/>
      <x:c r="J68" s="44"/>
    </x:row>
    <x:row r="69">
      <x:c r="A69" s="44"/>
      <x:c r="B69" s="44"/>
      <x:c r="C69" s="44"/>
      <x:c r="D69" s="44"/>
      <x:c r="E69" s="44"/>
      <x:c r="F69" s="44"/>
      <x:c r="G69" s="44"/>
      <x:c r="H69" s="44"/>
      <x:c r="I69" s="44"/>
      <x:c r="J69" s="44"/>
    </x:row>
    <x:row r="70">
      <x:c r="A70" s="44"/>
      <x:c r="B70" s="44"/>
      <x:c r="C70" s="44"/>
      <x:c r="D70" s="44"/>
      <x:c r="E70" s="44"/>
      <x:c r="F70" s="44"/>
      <x:c r="G70" s="44"/>
      <x:c r="H70" s="44"/>
      <x:c r="I70" s="44"/>
      <x:c r="J70" s="44"/>
    </x:row>
    <x:row r="71">
      <x:c r="A71" s="44"/>
      <x:c r="B71" s="44"/>
      <x:c r="C71" s="44"/>
      <x:c r="D71" s="44"/>
      <x:c r="E71" s="44"/>
      <x:c r="F71" s="44"/>
      <x:c r="G71" s="44"/>
      <x:c r="H71" s="44"/>
      <x:c r="I71" s="44"/>
      <x:c r="J71" s="44"/>
    </x:row>
    <x:row r="72">
      <x:c r="A72" s="44"/>
      <x:c r="B72" s="44"/>
      <x:c r="C72" s="44"/>
      <x:c r="D72" s="44"/>
      <x:c r="E72" s="44"/>
      <x:c r="F72" s="44"/>
      <x:c r="G72" s="44"/>
      <x:c r="H72" s="44"/>
      <x:c r="I72" s="44"/>
      <x:c r="J72" s="44"/>
    </x:row>
    <x:row r="73">
      <x:c r="A73" s="44"/>
      <x:c r="B73" s="44"/>
      <x:c r="C73" s="44"/>
      <x:c r="D73" s="44"/>
      <x:c r="E73" s="44"/>
      <x:c r="F73" s="44"/>
      <x:c r="G73" s="44"/>
      <x:c r="H73" s="44"/>
      <x:c r="I73" s="44"/>
      <x:c r="J73" s="44"/>
    </x:row>
    <x:row r="74">
      <x:c r="A74" s="44"/>
      <x:c r="B74" s="44"/>
      <x:c r="C74" s="44"/>
      <x:c r="D74" s="44"/>
      <x:c r="E74" s="44"/>
      <x:c r="F74" s="44"/>
      <x:c r="G74" s="44"/>
      <x:c r="H74" s="44"/>
      <x:c r="I74" s="44"/>
      <x:c r="J74" s="44"/>
    </x:row>
    <x:row r="75">
      <x:c r="A75" s="44"/>
      <x:c r="B75" s="44"/>
      <x:c r="C75" s="44"/>
      <x:c r="D75" s="44"/>
      <x:c r="E75" s="44"/>
      <x:c r="F75" s="44"/>
      <x:c r="G75" s="44"/>
      <x:c r="H75" s="44"/>
      <x:c r="I75" s="44"/>
      <x:c r="J75" s="44"/>
    </x:row>
    <x:row r="76">
      <x:c r="A76" s="44"/>
      <x:c r="B76" s="44"/>
      <x:c r="C76" s="44"/>
      <x:c r="D76" s="44"/>
      <x:c r="E76" s="44"/>
      <x:c r="F76" s="44"/>
      <x:c r="G76" s="44"/>
      <x:c r="H76" s="44"/>
      <x:c r="I76" s="44"/>
      <x:c r="J76" s="44"/>
    </x:row>
    <x:row r="77">
      <x:c r="A77" s="44"/>
      <x:c r="B77" s="44"/>
      <x:c r="C77" s="44"/>
      <x:c r="D77" s="44"/>
      <x:c r="E77" s="44"/>
      <x:c r="F77" s="44"/>
      <x:c r="G77" s="44"/>
      <x:c r="H77" s="44"/>
      <x:c r="I77" s="44"/>
      <x:c r="J77" s="44"/>
    </x:row>
    <x:row r="78">
      <x:c r="A78" s="44"/>
      <x:c r="B78" s="44"/>
      <x:c r="C78" s="44"/>
      <x:c r="D78" s="44"/>
      <x:c r="E78" s="44"/>
      <x:c r="F78" s="44"/>
      <x:c r="G78" s="44"/>
      <x:c r="H78" s="44"/>
      <x:c r="I78" s="44"/>
      <x:c r="J78" s="44"/>
    </x:row>
    <x:row r="79">
      <x:c r="A79" s="44"/>
      <x:c r="B79" s="44"/>
      <x:c r="C79" s="44"/>
      <x:c r="D79" s="44"/>
      <x:c r="E79" s="44"/>
      <x:c r="F79" s="44"/>
      <x:c r="G79" s="44"/>
      <x:c r="H79" s="44"/>
      <x:c r="I79" s="44"/>
      <x:c r="J79" s="44"/>
    </x:row>
    <x:row r="80">
      <x:c r="A80" s="44"/>
      <x:c r="B80" s="44"/>
      <x:c r="C80" s="44"/>
      <x:c r="D80" s="44"/>
      <x:c r="E80" s="44"/>
      <x:c r="F80" s="44"/>
      <x:c r="G80" s="44"/>
      <x:c r="H80" s="44"/>
      <x:c r="I80" s="44"/>
      <x:c r="J80" s="44"/>
    </x:row>
  </x:sheetData>
  <x:mergeCells>
    <x:mergeCell ref="A2:J2"/>
    <x:mergeCell ref="A4:J4"/>
  </x:mergeCells>
  <x:dataValidations count="1">
    <x:dataValidation type="list" sqref="I7:I18">
      <x:formula1>"To confirm,In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acc21ae9e484867"/>
  </x:tableParts>
</x:worksheet>
</file>